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hidePivotFieldList="1"/>
  <mc:AlternateContent xmlns:mc="http://schemas.openxmlformats.org/markup-compatibility/2006">
    <mc:Choice Requires="x15">
      <x15ac:absPath xmlns:x15ac="http://schemas.microsoft.com/office/spreadsheetml/2010/11/ac" url="https://altynalmaskz-my.sharepoint.com/personal/symbat_myrzakhmet_altynalmas_kz/Documents/Рабочий стол/"/>
    </mc:Choice>
  </mc:AlternateContent>
  <xr:revisionPtr revIDLastSave="206" documentId="8_{19E92E30-772C-456B-BC7C-C79530E8C048}" xr6:coauthVersionLast="47" xr6:coauthVersionMax="47" xr10:uidLastSave="{4B91121C-57F1-40EB-8F38-082CCEE907BD}"/>
  <bookViews>
    <workbookView xWindow="-110" yWindow="-110" windowWidth="19420" windowHeight="10300" tabRatio="879" xr2:uid="{00000000-000D-0000-FFFF-FFFF00000000}"/>
  </bookViews>
  <sheets>
    <sheet name="Title" sheetId="12" r:id="rId1"/>
    <sheet name="Environment" sheetId="57" r:id="rId2"/>
    <sheet name="Climate change and energy" sheetId="17" r:id="rId3"/>
    <sheet name="Safety" sheetId="13" r:id="rId4"/>
    <sheet name="Our people" sheetId="14" r:id="rId5"/>
    <sheet name="Socioeconomic development" sheetId="15" r:id="rId6"/>
    <sheet name="Communities" sheetId="18" r:id="rId7"/>
    <sheet name="Corporate governance and ethics" sheetId="19" r:id="rId8"/>
    <sheet name="Reporting perimeter" sheetId="54" r:id="rId9"/>
    <sheet name="Data across projects" sheetId="24" r:id="rId10"/>
    <sheet name="GRI" sheetId="25" r:id="rId11"/>
    <sheet name="Toggle" sheetId="56" state="hidden" r:id="rId12"/>
  </sheets>
  <externalReferences>
    <externalReference r:id="rId13"/>
  </externalReferences>
  <definedNames>
    <definedName name="_xlnm._FilterDatabase" localSheetId="5" hidden="1">'Socioeconomic development'!#REF!</definedName>
    <definedName name="Density_AI92">'[1]Emission factors'!$C$20</definedName>
    <definedName name="Density_DT_Leto">'[1]Emission factors'!$C$18</definedName>
    <definedName name="Density_DT_Winter">'[1]Emission factors'!$C$19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4" l="1"/>
  <c r="H15" i="14"/>
  <c r="F15" i="14"/>
  <c r="C33" i="15" l="1"/>
  <c r="B33" i="15"/>
  <c r="B8" i="17"/>
  <c r="B72" i="19" l="1"/>
  <c r="B73" i="19"/>
  <c r="C41" i="15" l="1"/>
  <c r="B41" i="15"/>
  <c r="B32" i="12" l="1"/>
  <c r="B30" i="12"/>
  <c r="B28" i="12"/>
  <c r="B26" i="12"/>
  <c r="C35" i="12"/>
  <c r="C34" i="12"/>
  <c r="C33" i="12"/>
  <c r="C31" i="12"/>
  <c r="C29" i="12"/>
  <c r="C27" i="12"/>
  <c r="C25" i="12"/>
  <c r="B24" i="12"/>
  <c r="C23" i="12"/>
  <c r="B22" i="12"/>
  <c r="C21" i="12"/>
  <c r="A17" i="12"/>
  <c r="C19" i="12"/>
  <c r="B20" i="12"/>
  <c r="E10" i="54" l="1"/>
  <c r="D10" i="54"/>
  <c r="C10" i="54"/>
  <c r="E9" i="54"/>
  <c r="D9" i="54"/>
  <c r="C9" i="54"/>
  <c r="E8" i="54"/>
  <c r="D8" i="54"/>
  <c r="C8" i="54"/>
  <c r="E7" i="54"/>
  <c r="D7" i="54"/>
  <c r="C7" i="54"/>
  <c r="E6" i="54"/>
  <c r="D6" i="54"/>
  <c r="C6" i="54"/>
  <c r="E5" i="54"/>
  <c r="D5" i="54"/>
  <c r="C5" i="54"/>
  <c r="E4" i="54"/>
  <c r="D4" i="54"/>
  <c r="C4" i="54"/>
  <c r="E3" i="54"/>
  <c r="D3" i="54"/>
  <c r="C3" i="54"/>
  <c r="B10" i="54"/>
  <c r="B9" i="54"/>
  <c r="B8" i="54"/>
  <c r="B7" i="54"/>
  <c r="B6" i="54"/>
  <c r="B5" i="54"/>
  <c r="B4" i="54"/>
  <c r="B3" i="54"/>
  <c r="D125" i="25"/>
  <c r="C125" i="25"/>
  <c r="B125" i="25"/>
  <c r="D124" i="25"/>
  <c r="C124" i="25"/>
  <c r="B124" i="25"/>
  <c r="D123" i="25"/>
  <c r="C123" i="25"/>
  <c r="D122" i="25"/>
  <c r="C122" i="25"/>
  <c r="B122" i="25"/>
  <c r="D121" i="25"/>
  <c r="C121" i="25"/>
  <c r="D120" i="25"/>
  <c r="C120" i="25"/>
  <c r="B120" i="25"/>
  <c r="D119" i="25"/>
  <c r="C119" i="25"/>
  <c r="B119" i="25"/>
  <c r="D118" i="25"/>
  <c r="C118" i="25"/>
  <c r="B118" i="25"/>
  <c r="D117" i="25"/>
  <c r="C117" i="25"/>
  <c r="B117" i="25"/>
  <c r="D116" i="25"/>
  <c r="C116" i="25"/>
  <c r="B116" i="25"/>
  <c r="D115" i="25"/>
  <c r="C115" i="25"/>
  <c r="B115" i="25"/>
  <c r="D114" i="25"/>
  <c r="C114" i="25"/>
  <c r="B114" i="25"/>
  <c r="D113" i="25"/>
  <c r="C113" i="25"/>
  <c r="D112" i="25"/>
  <c r="D111" i="25"/>
  <c r="C111" i="25"/>
  <c r="B111" i="25"/>
  <c r="D110" i="25"/>
  <c r="C110" i="25"/>
  <c r="D109" i="25"/>
  <c r="C109" i="25"/>
  <c r="D108" i="25"/>
  <c r="C108" i="25"/>
  <c r="B108" i="25"/>
  <c r="D107" i="25"/>
  <c r="D106" i="25"/>
  <c r="C106" i="25"/>
  <c r="D105" i="25"/>
  <c r="D104" i="25"/>
  <c r="C104" i="25"/>
  <c r="D103" i="25"/>
  <c r="C103" i="25"/>
  <c r="D102" i="25"/>
  <c r="C102" i="25"/>
  <c r="D101" i="25"/>
  <c r="C101" i="25"/>
  <c r="D100" i="25"/>
  <c r="C100" i="25"/>
  <c r="D99" i="25"/>
  <c r="C99" i="25"/>
  <c r="D98" i="25"/>
  <c r="C98" i="25"/>
  <c r="D97" i="25"/>
  <c r="C97" i="25"/>
  <c r="D96" i="25"/>
  <c r="C96" i="25"/>
  <c r="B96" i="25"/>
  <c r="D95" i="25"/>
  <c r="C95" i="25"/>
  <c r="B95" i="25"/>
  <c r="D94" i="25"/>
  <c r="C94" i="25"/>
  <c r="D93" i="25"/>
  <c r="C93" i="25"/>
  <c r="D92" i="25"/>
  <c r="C92" i="25"/>
  <c r="B92" i="25"/>
  <c r="D91" i="25"/>
  <c r="C91" i="25"/>
  <c r="D90" i="25"/>
  <c r="C90" i="25"/>
  <c r="B90" i="25"/>
  <c r="D89" i="25"/>
  <c r="C89" i="25"/>
  <c r="D88" i="25"/>
  <c r="C88" i="25"/>
  <c r="D87" i="25"/>
  <c r="D86" i="25"/>
  <c r="C86" i="25"/>
  <c r="D85" i="25"/>
  <c r="C85" i="25"/>
  <c r="D84" i="25"/>
  <c r="C84" i="25"/>
  <c r="B84" i="25"/>
  <c r="D83" i="25"/>
  <c r="D82" i="25"/>
  <c r="C82" i="25"/>
  <c r="D81" i="25"/>
  <c r="D80" i="25"/>
  <c r="C80" i="25"/>
  <c r="D79" i="25"/>
  <c r="C79" i="25"/>
  <c r="D78" i="25"/>
  <c r="C78" i="25"/>
  <c r="D77" i="25"/>
  <c r="C77" i="25"/>
  <c r="D76" i="25"/>
  <c r="D75" i="25"/>
  <c r="C75" i="25"/>
  <c r="D74" i="25"/>
  <c r="D73" i="25"/>
  <c r="C73" i="25"/>
  <c r="B73" i="25"/>
  <c r="D72" i="25"/>
  <c r="C72" i="25"/>
  <c r="D71" i="25"/>
  <c r="D70" i="25"/>
  <c r="C70" i="25"/>
  <c r="D69" i="25"/>
  <c r="C69" i="25"/>
  <c r="D68" i="25"/>
  <c r="C68" i="25"/>
  <c r="B68" i="25"/>
  <c r="D67" i="25"/>
  <c r="D66" i="25"/>
  <c r="C66" i="25"/>
  <c r="D65" i="25"/>
  <c r="D64" i="25"/>
  <c r="C64" i="25"/>
  <c r="D63" i="25"/>
  <c r="D62" i="25"/>
  <c r="C62" i="25"/>
  <c r="D61" i="25"/>
  <c r="C61" i="25"/>
  <c r="D60" i="25"/>
  <c r="C60" i="25"/>
  <c r="B60" i="25"/>
  <c r="D59" i="25"/>
  <c r="C59" i="25"/>
  <c r="D58" i="25"/>
  <c r="C58" i="25"/>
  <c r="D57" i="25"/>
  <c r="C57" i="25"/>
  <c r="B57" i="25"/>
  <c r="D56" i="25"/>
  <c r="C56" i="25"/>
  <c r="C55" i="25"/>
  <c r="B55" i="25"/>
  <c r="D54" i="25"/>
  <c r="C54" i="25"/>
  <c r="D53" i="25"/>
  <c r="C53" i="25"/>
  <c r="D52" i="25"/>
  <c r="C52" i="25"/>
  <c r="D51" i="25"/>
  <c r="C51" i="25"/>
  <c r="B51" i="25"/>
  <c r="D50" i="25"/>
  <c r="C50" i="25"/>
  <c r="B50" i="25"/>
  <c r="D49" i="25"/>
  <c r="C49" i="25"/>
  <c r="D48" i="25"/>
  <c r="C48" i="25"/>
  <c r="D47" i="25"/>
  <c r="C47" i="25"/>
  <c r="B47" i="25"/>
  <c r="D46" i="25"/>
  <c r="C46" i="25"/>
  <c r="B46" i="25"/>
  <c r="D45" i="25"/>
  <c r="C45" i="25"/>
  <c r="B45" i="25"/>
  <c r="D44" i="25"/>
  <c r="C44" i="25"/>
  <c r="D43" i="25"/>
  <c r="C43" i="25"/>
  <c r="B43" i="25"/>
  <c r="D42" i="25"/>
  <c r="C42" i="25"/>
  <c r="D41" i="25"/>
  <c r="C41" i="25"/>
  <c r="D40" i="25"/>
  <c r="C40" i="25"/>
  <c r="D39" i="25"/>
  <c r="C39" i="25"/>
  <c r="B39" i="25"/>
  <c r="D38" i="25"/>
  <c r="C38" i="25"/>
  <c r="D37" i="25"/>
  <c r="C37" i="25"/>
  <c r="D36" i="25"/>
  <c r="C36" i="25"/>
  <c r="B36" i="25"/>
  <c r="D35" i="25"/>
  <c r="C35" i="25"/>
  <c r="D34" i="25"/>
  <c r="C34" i="25"/>
  <c r="D33" i="25"/>
  <c r="C33" i="25"/>
  <c r="D32" i="25"/>
  <c r="C32" i="25"/>
  <c r="D31" i="25"/>
  <c r="C31" i="25"/>
  <c r="D30" i="25"/>
  <c r="C30" i="25"/>
  <c r="D29" i="25"/>
  <c r="C29" i="25"/>
  <c r="D28" i="25"/>
  <c r="C28" i="25"/>
  <c r="D27" i="25"/>
  <c r="C27" i="25"/>
  <c r="D26" i="25"/>
  <c r="C26" i="25"/>
  <c r="D25" i="25"/>
  <c r="C25" i="25"/>
  <c r="D24" i="25"/>
  <c r="C24" i="25"/>
  <c r="D23" i="25"/>
  <c r="C23" i="25"/>
  <c r="D22" i="25"/>
  <c r="C22" i="25"/>
  <c r="D21" i="25"/>
  <c r="C21" i="25"/>
  <c r="D20" i="25"/>
  <c r="C20" i="25"/>
  <c r="D19" i="25"/>
  <c r="C19" i="25"/>
  <c r="D18" i="25"/>
  <c r="C18" i="25"/>
  <c r="D17" i="25"/>
  <c r="C17" i="25"/>
  <c r="D16" i="25"/>
  <c r="C16" i="25"/>
  <c r="D15" i="25"/>
  <c r="C15" i="25"/>
  <c r="D14" i="25"/>
  <c r="C14" i="25"/>
  <c r="D13" i="25"/>
  <c r="C13" i="25"/>
  <c r="D12" i="25"/>
  <c r="C12" i="25"/>
  <c r="D11" i="25"/>
  <c r="C11" i="25"/>
  <c r="D10" i="25"/>
  <c r="C10" i="25"/>
  <c r="D9" i="25"/>
  <c r="C9" i="25"/>
  <c r="D8" i="25"/>
  <c r="C8" i="25"/>
  <c r="D7" i="25"/>
  <c r="C7" i="25"/>
  <c r="D6" i="25"/>
  <c r="C6" i="25"/>
  <c r="B6" i="25"/>
  <c r="B5" i="25"/>
  <c r="D4" i="25"/>
  <c r="C4" i="25"/>
  <c r="B4" i="25"/>
  <c r="B2" i="25"/>
  <c r="J4" i="24"/>
  <c r="I4" i="24"/>
  <c r="H4" i="24"/>
  <c r="G4" i="24"/>
  <c r="F4" i="24"/>
  <c r="E4" i="24"/>
  <c r="D4" i="24"/>
  <c r="C64" i="24"/>
  <c r="C53" i="24"/>
  <c r="B83" i="24"/>
  <c r="B82" i="24"/>
  <c r="C80" i="24"/>
  <c r="B80" i="24"/>
  <c r="C79" i="24"/>
  <c r="B79" i="24"/>
  <c r="C78" i="24"/>
  <c r="B78" i="24"/>
  <c r="C77" i="24"/>
  <c r="B77" i="24"/>
  <c r="C76" i="24"/>
  <c r="B76" i="24"/>
  <c r="C75" i="24"/>
  <c r="B75" i="24"/>
  <c r="C74" i="24"/>
  <c r="B74" i="24"/>
  <c r="C73" i="24"/>
  <c r="B73" i="24"/>
  <c r="C72" i="24"/>
  <c r="B72" i="24"/>
  <c r="C71" i="24"/>
  <c r="B71" i="24"/>
  <c r="C70" i="24"/>
  <c r="B70" i="24"/>
  <c r="C69" i="24"/>
  <c r="B69" i="24"/>
  <c r="B68" i="24"/>
  <c r="C67" i="24"/>
  <c r="B67" i="24"/>
  <c r="C66" i="24"/>
  <c r="B66" i="24"/>
  <c r="C65" i="24"/>
  <c r="B65" i="24"/>
  <c r="B64" i="24"/>
  <c r="B63" i="24"/>
  <c r="C61" i="24"/>
  <c r="B61" i="24"/>
  <c r="C60" i="24"/>
  <c r="B60" i="24"/>
  <c r="C59" i="24"/>
  <c r="B59" i="24"/>
  <c r="C58" i="24"/>
  <c r="B58" i="24"/>
  <c r="C57" i="24"/>
  <c r="B57" i="24"/>
  <c r="C56" i="24"/>
  <c r="B56" i="24"/>
  <c r="C55" i="24"/>
  <c r="B55" i="24"/>
  <c r="B53" i="24"/>
  <c r="C52" i="24"/>
  <c r="B52" i="24"/>
  <c r="C51" i="24"/>
  <c r="B51" i="24"/>
  <c r="C50" i="24"/>
  <c r="B50" i="24"/>
  <c r="C49" i="24"/>
  <c r="B49" i="24"/>
  <c r="C48" i="24"/>
  <c r="B48" i="24"/>
  <c r="C47" i="24"/>
  <c r="B47" i="24"/>
  <c r="C46" i="24"/>
  <c r="B46" i="24"/>
  <c r="B45" i="24"/>
  <c r="C43" i="24"/>
  <c r="B43" i="24"/>
  <c r="C42" i="24"/>
  <c r="B42" i="24"/>
  <c r="C41" i="24"/>
  <c r="B41" i="24"/>
  <c r="C40" i="24"/>
  <c r="B40" i="24"/>
  <c r="C39" i="24"/>
  <c r="B39" i="24"/>
  <c r="B38" i="24"/>
  <c r="C36" i="24"/>
  <c r="B36" i="24"/>
  <c r="C35" i="24"/>
  <c r="B35" i="24"/>
  <c r="B34" i="24"/>
  <c r="C32" i="24"/>
  <c r="B32" i="24"/>
  <c r="C31" i="24"/>
  <c r="B31" i="24"/>
  <c r="C30" i="24"/>
  <c r="B30" i="24"/>
  <c r="C29" i="24"/>
  <c r="B29" i="24"/>
  <c r="C28" i="24"/>
  <c r="B28" i="24"/>
  <c r="C27" i="24"/>
  <c r="B27" i="24"/>
  <c r="C26" i="24"/>
  <c r="B26" i="24"/>
  <c r="B25" i="24"/>
  <c r="C23" i="24"/>
  <c r="B23" i="24"/>
  <c r="B22" i="24"/>
  <c r="C20" i="24"/>
  <c r="B20" i="24"/>
  <c r="C19" i="24"/>
  <c r="B19" i="24"/>
  <c r="C18" i="24"/>
  <c r="B18" i="24"/>
  <c r="B17" i="24"/>
  <c r="B16" i="24"/>
  <c r="C14" i="24"/>
  <c r="B14" i="24"/>
  <c r="C13" i="24"/>
  <c r="B13" i="24"/>
  <c r="B12" i="24"/>
  <c r="C10" i="24"/>
  <c r="B10" i="24"/>
  <c r="C9" i="24"/>
  <c r="B9" i="24"/>
  <c r="C8" i="24"/>
  <c r="B8" i="24"/>
  <c r="C7" i="24"/>
  <c r="B7" i="24"/>
  <c r="C6" i="24"/>
  <c r="B6" i="24"/>
  <c r="B5" i="24"/>
  <c r="C4" i="24"/>
  <c r="B2" i="24"/>
  <c r="H8" i="19"/>
  <c r="G8" i="19"/>
  <c r="F8" i="19"/>
  <c r="E8" i="19"/>
  <c r="D8"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C56" i="19"/>
  <c r="B56" i="19"/>
  <c r="C55" i="19"/>
  <c r="B55" i="19"/>
  <c r="C54" i="19"/>
  <c r="B54" i="19"/>
  <c r="B53" i="19"/>
  <c r="C51" i="19"/>
  <c r="B51" i="19"/>
  <c r="C50" i="19"/>
  <c r="B50" i="19"/>
  <c r="C49" i="19"/>
  <c r="B49" i="19"/>
  <c r="B48" i="19"/>
  <c r="C46" i="19"/>
  <c r="B46" i="19"/>
  <c r="C45" i="19"/>
  <c r="B45" i="19"/>
  <c r="C44" i="19"/>
  <c r="B44" i="19"/>
  <c r="C43" i="19"/>
  <c r="B43" i="19"/>
  <c r="B42" i="19"/>
  <c r="C40" i="19"/>
  <c r="B40" i="19"/>
  <c r="C39" i="19"/>
  <c r="B39" i="19"/>
  <c r="C38" i="19"/>
  <c r="B38" i="19"/>
  <c r="B37" i="19"/>
  <c r="C35" i="19"/>
  <c r="B35" i="19"/>
  <c r="C34" i="19"/>
  <c r="B34" i="19"/>
  <c r="C33" i="19"/>
  <c r="B33" i="19"/>
  <c r="B32" i="19"/>
  <c r="C30" i="19"/>
  <c r="B30" i="19"/>
  <c r="C29" i="19"/>
  <c r="B29" i="19"/>
  <c r="C28" i="19"/>
  <c r="B28" i="19"/>
  <c r="B27" i="19"/>
  <c r="C25" i="19"/>
  <c r="B25" i="19"/>
  <c r="C24" i="19"/>
  <c r="B24" i="19"/>
  <c r="C23" i="19"/>
  <c r="B23" i="19"/>
  <c r="C22" i="19"/>
  <c r="B22" i="19"/>
  <c r="B21" i="19"/>
  <c r="C19" i="19"/>
  <c r="B19" i="19"/>
  <c r="C18" i="19"/>
  <c r="B18" i="19"/>
  <c r="C17" i="19"/>
  <c r="B17" i="19"/>
  <c r="C16" i="19"/>
  <c r="B16" i="19"/>
  <c r="C15" i="19"/>
  <c r="B15" i="19"/>
  <c r="C14" i="19"/>
  <c r="B14" i="19"/>
  <c r="C13" i="19"/>
  <c r="B13" i="19"/>
  <c r="C12" i="19"/>
  <c r="B12" i="19"/>
  <c r="C11" i="19"/>
  <c r="B11" i="19"/>
  <c r="C10" i="19"/>
  <c r="B10" i="19"/>
  <c r="C9" i="19"/>
  <c r="B9" i="19"/>
  <c r="C8" i="19"/>
  <c r="B8" i="19"/>
  <c r="C7" i="19"/>
  <c r="B7" i="19"/>
  <c r="B6" i="19"/>
  <c r="C4" i="19"/>
  <c r="B2" i="19"/>
  <c r="C37" i="18"/>
  <c r="B37" i="18"/>
  <c r="C36" i="18"/>
  <c r="B36" i="18"/>
  <c r="C35" i="18"/>
  <c r="B35" i="18"/>
  <c r="C34" i="18"/>
  <c r="B34" i="18"/>
  <c r="C33" i="18"/>
  <c r="B33" i="18"/>
  <c r="C32" i="18"/>
  <c r="B32" i="18"/>
  <c r="C31" i="18"/>
  <c r="B31" i="18"/>
  <c r="C30" i="18"/>
  <c r="B30" i="18"/>
  <c r="C29" i="18"/>
  <c r="B29" i="18"/>
  <c r="C28" i="18"/>
  <c r="B28" i="18"/>
  <c r="C27" i="18"/>
  <c r="B27" i="18"/>
  <c r="C26" i="18"/>
  <c r="B26" i="18"/>
  <c r="C25" i="18"/>
  <c r="B25" i="18"/>
  <c r="C24" i="18"/>
  <c r="B24" i="18"/>
  <c r="C23" i="18"/>
  <c r="B23" i="18"/>
  <c r="C22" i="18"/>
  <c r="B22" i="18"/>
  <c r="B21" i="18"/>
  <c r="C19" i="18"/>
  <c r="B19" i="18"/>
  <c r="C18" i="18"/>
  <c r="B18" i="18"/>
  <c r="C17" i="18"/>
  <c r="B17" i="18"/>
  <c r="C16" i="18"/>
  <c r="B16" i="18"/>
  <c r="C15" i="18"/>
  <c r="B15" i="18"/>
  <c r="C14" i="18"/>
  <c r="B14" i="18"/>
  <c r="C13" i="18"/>
  <c r="B13" i="18"/>
  <c r="C12" i="18"/>
  <c r="B12" i="18"/>
  <c r="C11" i="18"/>
  <c r="B11" i="18"/>
  <c r="C10" i="18"/>
  <c r="B10" i="18"/>
  <c r="C9" i="18"/>
  <c r="B9" i="18"/>
  <c r="C8" i="18"/>
  <c r="B8" i="18"/>
  <c r="C7" i="18"/>
  <c r="B7" i="18"/>
  <c r="B6" i="18"/>
  <c r="C4" i="18"/>
  <c r="B2" i="18"/>
  <c r="C43" i="15"/>
  <c r="B64" i="15"/>
  <c r="B63" i="15"/>
  <c r="C61" i="15"/>
  <c r="B61" i="15"/>
  <c r="C60" i="15"/>
  <c r="B60" i="15"/>
  <c r="C59" i="15"/>
  <c r="B59" i="15"/>
  <c r="C58" i="15"/>
  <c r="B58" i="15"/>
  <c r="C57" i="15"/>
  <c r="B57" i="15"/>
  <c r="C56" i="15"/>
  <c r="B56" i="15"/>
  <c r="C55" i="15"/>
  <c r="B55" i="15"/>
  <c r="C54" i="15"/>
  <c r="B54" i="15"/>
  <c r="B53" i="15"/>
  <c r="C51" i="15"/>
  <c r="B51" i="15"/>
  <c r="C50" i="15"/>
  <c r="B50" i="15"/>
  <c r="C49" i="15"/>
  <c r="B49" i="15"/>
  <c r="C48" i="15"/>
  <c r="B48" i="15"/>
  <c r="C47" i="15"/>
  <c r="B47" i="15"/>
  <c r="C46" i="15"/>
  <c r="B46" i="15"/>
  <c r="C45" i="15"/>
  <c r="B45" i="15"/>
  <c r="C44" i="15"/>
  <c r="B44" i="15"/>
  <c r="B43" i="15"/>
  <c r="B42" i="15"/>
  <c r="C40" i="15"/>
  <c r="B40" i="15"/>
  <c r="C39" i="15"/>
  <c r="B39" i="15"/>
  <c r="C38" i="15"/>
  <c r="B38" i="15"/>
  <c r="C37" i="15"/>
  <c r="B37" i="15"/>
  <c r="C36" i="15"/>
  <c r="B36" i="15"/>
  <c r="C35" i="15"/>
  <c r="B35" i="15"/>
  <c r="B34"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B15" i="15"/>
  <c r="B14" i="15"/>
  <c r="C12" i="15"/>
  <c r="B12" i="15"/>
  <c r="B11" i="15"/>
  <c r="C10" i="15"/>
  <c r="B10" i="15"/>
  <c r="C9" i="15"/>
  <c r="B9" i="15"/>
  <c r="C8" i="15"/>
  <c r="B8" i="15"/>
  <c r="C7" i="15"/>
  <c r="B7" i="15"/>
  <c r="B6" i="15"/>
  <c r="C4" i="15"/>
  <c r="B2" i="15"/>
  <c r="C104" i="14"/>
  <c r="C101" i="14"/>
  <c r="C100" i="14"/>
  <c r="C99" i="14"/>
  <c r="C98" i="14"/>
  <c r="C95" i="14"/>
  <c r="C94" i="14"/>
  <c r="C92" i="14"/>
  <c r="C91" i="14"/>
  <c r="C89" i="14"/>
  <c r="C88" i="14"/>
  <c r="C84" i="14"/>
  <c r="C83" i="14"/>
  <c r="C82" i="14"/>
  <c r="C81" i="14"/>
  <c r="C80" i="14"/>
  <c r="C77" i="14"/>
  <c r="C76" i="14"/>
  <c r="C75" i="14"/>
  <c r="C74" i="14"/>
  <c r="C72" i="14"/>
  <c r="C71" i="14"/>
  <c r="C69" i="14"/>
  <c r="C68" i="14"/>
  <c r="C65" i="14"/>
  <c r="C64" i="14"/>
  <c r="C63" i="14"/>
  <c r="C62" i="14"/>
  <c r="C61" i="14"/>
  <c r="C60" i="14"/>
  <c r="C57" i="14"/>
  <c r="C56" i="14"/>
  <c r="C55" i="14"/>
  <c r="C54" i="14"/>
  <c r="C53" i="14"/>
  <c r="C52" i="14"/>
  <c r="C49" i="14"/>
  <c r="C48" i="14"/>
  <c r="C47" i="14"/>
  <c r="C46" i="14"/>
  <c r="C45" i="14"/>
  <c r="C44" i="14"/>
  <c r="C43" i="14"/>
  <c r="C42" i="14"/>
  <c r="C41" i="14"/>
  <c r="C40" i="14"/>
  <c r="C39" i="14"/>
  <c r="C38" i="14"/>
  <c r="C37" i="14"/>
  <c r="C33" i="14"/>
  <c r="C32" i="14"/>
  <c r="C31" i="14"/>
  <c r="C30" i="14"/>
  <c r="C28" i="14"/>
  <c r="C27" i="14"/>
  <c r="C25" i="14"/>
  <c r="C22" i="14"/>
  <c r="C21" i="14"/>
  <c r="C20" i="14"/>
  <c r="C18" i="14"/>
  <c r="C17" i="14"/>
  <c r="C15" i="14"/>
  <c r="C12" i="14"/>
  <c r="C11" i="14"/>
  <c r="C10" i="14"/>
  <c r="C9" i="14"/>
  <c r="C8" i="14"/>
  <c r="C4" i="14"/>
  <c r="B104" i="14"/>
  <c r="B103" i="14"/>
  <c r="B101" i="14"/>
  <c r="B100" i="14"/>
  <c r="B99" i="14"/>
  <c r="B98" i="14"/>
  <c r="B97" i="14"/>
  <c r="B95" i="14"/>
  <c r="B94" i="14"/>
  <c r="B93" i="14"/>
  <c r="B92" i="14"/>
  <c r="B91" i="14"/>
  <c r="B90" i="14"/>
  <c r="B89" i="14"/>
  <c r="B88" i="14"/>
  <c r="B87" i="14"/>
  <c r="B86" i="14"/>
  <c r="B84" i="14"/>
  <c r="B83" i="14"/>
  <c r="B82" i="14"/>
  <c r="B81" i="14"/>
  <c r="B80" i="14"/>
  <c r="B79" i="14"/>
  <c r="B77" i="14"/>
  <c r="B76" i="14"/>
  <c r="B75" i="14"/>
  <c r="B74" i="14"/>
  <c r="B73" i="14"/>
  <c r="B72" i="14"/>
  <c r="B71" i="14"/>
  <c r="B70" i="14"/>
  <c r="B69" i="14"/>
  <c r="B68" i="14"/>
  <c r="B67" i="14"/>
  <c r="B65" i="14"/>
  <c r="B64" i="14"/>
  <c r="B63" i="14"/>
  <c r="B62" i="14"/>
  <c r="B61" i="14"/>
  <c r="B60" i="14"/>
  <c r="B59" i="14"/>
  <c r="B57" i="14"/>
  <c r="B56" i="14"/>
  <c r="B55" i="14"/>
  <c r="B54" i="14"/>
  <c r="B53" i="14"/>
  <c r="B52" i="14"/>
  <c r="B51" i="14"/>
  <c r="B49" i="14"/>
  <c r="B48" i="14"/>
  <c r="B47" i="14"/>
  <c r="B46" i="14"/>
  <c r="B45" i="14"/>
  <c r="B44" i="14"/>
  <c r="B43" i="14"/>
  <c r="B42" i="14"/>
  <c r="B41" i="14"/>
  <c r="B40" i="14"/>
  <c r="B39" i="14"/>
  <c r="B38" i="14"/>
  <c r="B37" i="14"/>
  <c r="B36" i="14"/>
  <c r="B35" i="14"/>
  <c r="B33" i="14"/>
  <c r="B32" i="14"/>
  <c r="B31" i="14"/>
  <c r="B30" i="14"/>
  <c r="B29" i="14"/>
  <c r="B28" i="14"/>
  <c r="B27" i="14"/>
  <c r="B26" i="14"/>
  <c r="B25" i="14"/>
  <c r="B24" i="14"/>
  <c r="B22" i="14"/>
  <c r="B21" i="14"/>
  <c r="B20" i="14"/>
  <c r="B19" i="14"/>
  <c r="B18" i="14"/>
  <c r="B17" i="14"/>
  <c r="B16" i="14"/>
  <c r="B15" i="14"/>
  <c r="B14" i="14"/>
  <c r="B12" i="14"/>
  <c r="B11" i="14"/>
  <c r="B10" i="14"/>
  <c r="B9" i="14"/>
  <c r="B8" i="14"/>
  <c r="B7" i="14"/>
  <c r="B6" i="14"/>
  <c r="B2" i="14"/>
  <c r="H27" i="13"/>
  <c r="G27" i="13"/>
  <c r="F27" i="13"/>
  <c r="E27" i="13"/>
  <c r="D27" i="13"/>
  <c r="G26" i="13"/>
  <c r="D26" i="13"/>
  <c r="C42" i="13"/>
  <c r="C41" i="13"/>
  <c r="C38" i="13"/>
  <c r="C37" i="13"/>
  <c r="C36" i="13"/>
  <c r="C35" i="13"/>
  <c r="C34" i="13"/>
  <c r="C23" i="13"/>
  <c r="C22" i="13"/>
  <c r="C21" i="13"/>
  <c r="C20" i="13"/>
  <c r="C19" i="13"/>
  <c r="C16" i="13"/>
  <c r="C15" i="13"/>
  <c r="C14" i="13"/>
  <c r="C13" i="13"/>
  <c r="C12" i="13"/>
  <c r="C11" i="13"/>
  <c r="C10" i="13"/>
  <c r="C9" i="13"/>
  <c r="C8" i="13"/>
  <c r="C7" i="13"/>
  <c r="C4" i="13"/>
  <c r="B46" i="13"/>
  <c r="B45" i="13"/>
  <c r="B44" i="13"/>
  <c r="B42" i="13"/>
  <c r="B41" i="13"/>
  <c r="B40" i="13"/>
  <c r="B38" i="13"/>
  <c r="B37" i="13"/>
  <c r="B36" i="13"/>
  <c r="B35" i="13"/>
  <c r="B34" i="13"/>
  <c r="B33" i="13"/>
  <c r="B31" i="13"/>
  <c r="B30" i="13"/>
  <c r="B29" i="13"/>
  <c r="B28" i="13"/>
  <c r="B25" i="13"/>
  <c r="B23" i="13"/>
  <c r="B22" i="13"/>
  <c r="B21" i="13"/>
  <c r="B20" i="13"/>
  <c r="B19" i="13"/>
  <c r="B18" i="13"/>
  <c r="B16" i="13"/>
  <c r="B15" i="13"/>
  <c r="B14" i="13"/>
  <c r="B13" i="13"/>
  <c r="B12" i="13"/>
  <c r="B11" i="13"/>
  <c r="B10" i="13"/>
  <c r="B9" i="13"/>
  <c r="B8" i="13"/>
  <c r="B7" i="13"/>
  <c r="B6" i="13"/>
  <c r="B2" i="13"/>
  <c r="B6" i="17" l="1"/>
  <c r="B32" i="17"/>
  <c r="B31" i="17"/>
  <c r="C29" i="17"/>
  <c r="B29" i="17"/>
  <c r="C28" i="17"/>
  <c r="B28" i="17"/>
  <c r="C27" i="17"/>
  <c r="B27" i="17"/>
  <c r="C26" i="17"/>
  <c r="B26" i="17"/>
  <c r="C25" i="17"/>
  <c r="B25" i="17"/>
  <c r="C24" i="17"/>
  <c r="B24" i="17"/>
  <c r="C23" i="17"/>
  <c r="B23" i="17"/>
  <c r="C22" i="17"/>
  <c r="B22" i="17"/>
  <c r="C21" i="17"/>
  <c r="B21" i="17"/>
  <c r="C20" i="17"/>
  <c r="B20" i="17"/>
  <c r="C19" i="17"/>
  <c r="B19" i="17"/>
  <c r="C18" i="17"/>
  <c r="B18" i="17"/>
  <c r="C17" i="17"/>
  <c r="B17" i="17"/>
  <c r="C16" i="17"/>
  <c r="B16" i="17"/>
  <c r="B15" i="17"/>
  <c r="C13" i="17"/>
  <c r="B13" i="17"/>
  <c r="C12" i="17"/>
  <c r="B12" i="17"/>
  <c r="C11" i="17"/>
  <c r="B11" i="17"/>
  <c r="C10" i="17"/>
  <c r="B10" i="17"/>
  <c r="C9" i="17"/>
  <c r="B9" i="17"/>
  <c r="C8" i="17"/>
  <c r="C7" i="17"/>
  <c r="B7" i="17"/>
  <c r="C4" i="17"/>
  <c r="B2" i="17"/>
  <c r="B95" i="57"/>
  <c r="B98" i="57"/>
  <c r="B97" i="57"/>
  <c r="C95" i="57"/>
  <c r="C94" i="57"/>
  <c r="B94" i="57"/>
  <c r="B93" i="57"/>
  <c r="C91" i="57"/>
  <c r="B91" i="57"/>
  <c r="C90" i="57"/>
  <c r="B90" i="57"/>
  <c r="C89" i="57"/>
  <c r="B89" i="57"/>
  <c r="C88" i="57"/>
  <c r="B88" i="57"/>
  <c r="C87" i="57"/>
  <c r="B87" i="57"/>
  <c r="B86" i="57"/>
  <c r="B85" i="57"/>
  <c r="B83" i="57"/>
  <c r="B81" i="57"/>
  <c r="B80" i="57"/>
  <c r="B79" i="57"/>
  <c r="B78" i="57"/>
  <c r="B77" i="57"/>
  <c r="B76" i="57"/>
  <c r="B75" i="57"/>
  <c r="B74" i="57"/>
  <c r="B73" i="57"/>
  <c r="B72" i="57"/>
  <c r="B71" i="57"/>
  <c r="B70" i="57"/>
  <c r="B69" i="57"/>
  <c r="C67" i="57"/>
  <c r="B67" i="57"/>
  <c r="C66" i="57"/>
  <c r="B66" i="57"/>
  <c r="C65" i="57"/>
  <c r="B65" i="57"/>
  <c r="C64" i="57"/>
  <c r="B64" i="57"/>
  <c r="B63" i="57"/>
  <c r="B61" i="57"/>
  <c r="C59" i="57"/>
  <c r="B59" i="57"/>
  <c r="C58" i="57"/>
  <c r="B58" i="57"/>
  <c r="C57" i="57"/>
  <c r="B57" i="57"/>
  <c r="C56" i="57"/>
  <c r="B56" i="57"/>
  <c r="C55" i="57"/>
  <c r="B55" i="57"/>
  <c r="C54" i="57"/>
  <c r="B54" i="57"/>
  <c r="C53" i="57"/>
  <c r="B53" i="57"/>
  <c r="C52" i="57"/>
  <c r="B52" i="57"/>
  <c r="C51" i="57"/>
  <c r="B51" i="57"/>
  <c r="C50" i="57"/>
  <c r="B50" i="57"/>
  <c r="C49" i="57"/>
  <c r="B49" i="57"/>
  <c r="C48" i="57"/>
  <c r="B48" i="57"/>
  <c r="C47" i="57"/>
  <c r="B47" i="57"/>
  <c r="C46" i="57"/>
  <c r="B46" i="57"/>
  <c r="C45" i="57"/>
  <c r="B45" i="57"/>
  <c r="B44" i="57"/>
  <c r="C43" i="57"/>
  <c r="B43" i="57"/>
  <c r="B42" i="57"/>
  <c r="B40" i="57"/>
  <c r="C38" i="57"/>
  <c r="B38" i="57"/>
  <c r="C37" i="57"/>
  <c r="B37" i="57"/>
  <c r="C36" i="57"/>
  <c r="B36" i="57"/>
  <c r="C35" i="57"/>
  <c r="B35" i="57"/>
  <c r="C34" i="57"/>
  <c r="B34" i="57"/>
  <c r="C33" i="57"/>
  <c r="B33" i="57"/>
  <c r="C32" i="57"/>
  <c r="B32" i="57"/>
  <c r="C31" i="57"/>
  <c r="B31" i="57"/>
  <c r="C30" i="57"/>
  <c r="B30" i="57"/>
  <c r="B29" i="57"/>
  <c r="B27" i="57"/>
  <c r="C25" i="57"/>
  <c r="C24" i="57"/>
  <c r="C23" i="57"/>
  <c r="C22" i="57"/>
  <c r="C21" i="57"/>
  <c r="C20" i="57"/>
  <c r="C18" i="57"/>
  <c r="C17" i="57"/>
  <c r="C16" i="57"/>
  <c r="C14" i="57"/>
  <c r="C13" i="57"/>
  <c r="C12" i="57"/>
  <c r="C11" i="57"/>
  <c r="C9" i="57"/>
  <c r="B25" i="57"/>
  <c r="B24" i="57"/>
  <c r="B23" i="57"/>
  <c r="B22" i="57"/>
  <c r="B21" i="57"/>
  <c r="B20" i="57"/>
  <c r="B19" i="57"/>
  <c r="B18" i="57"/>
  <c r="B17" i="57"/>
  <c r="B16" i="57"/>
  <c r="B15" i="57"/>
  <c r="B14" i="57"/>
  <c r="B13" i="57"/>
  <c r="B12" i="57"/>
  <c r="B11" i="57"/>
  <c r="B10" i="57"/>
  <c r="B9" i="57"/>
  <c r="B8" i="57"/>
  <c r="B6" i="57"/>
  <c r="C4" i="57"/>
  <c r="B2" i="57"/>
  <c r="A11" i="12"/>
  <c r="E11" i="12"/>
  <c r="D11" i="12"/>
  <c r="C11" i="12"/>
  <c r="B11" i="12"/>
  <c r="A12" i="12"/>
  <c r="E12" i="12"/>
  <c r="D12" i="12"/>
  <c r="C12" i="12"/>
  <c r="B12" i="12"/>
  <c r="A51" i="12"/>
  <c r="A39" i="12"/>
  <c r="A40" i="12"/>
  <c r="A41" i="12"/>
  <c r="A42" i="12"/>
  <c r="A44" i="12"/>
  <c r="A46" i="12"/>
  <c r="A47" i="12"/>
  <c r="A49" i="12"/>
  <c r="A37" i="12"/>
</calcChain>
</file>

<file path=xl/sharedStrings.xml><?xml version="1.0" encoding="utf-8"?>
<sst xmlns="http://schemas.openxmlformats.org/spreadsheetml/2006/main" count="2602" uniqueCount="1239">
  <si>
    <t>Указатель содержания GRI</t>
  </si>
  <si>
    <t>%</t>
  </si>
  <si>
    <t>Возобновляемые источники энергии</t>
  </si>
  <si>
    <t>-</t>
  </si>
  <si>
    <t>нет</t>
  </si>
  <si>
    <t>тонны</t>
  </si>
  <si>
    <t>Потребление теплоэнергии</t>
  </si>
  <si>
    <t>Опасные отходы</t>
  </si>
  <si>
    <t>Неопасные отходы</t>
  </si>
  <si>
    <t>GRI</t>
  </si>
  <si>
    <t>Мужчины</t>
  </si>
  <si>
    <t>часов</t>
  </si>
  <si>
    <t xml:space="preserve">Другие </t>
  </si>
  <si>
    <t xml:space="preserve">меньше, чем 3 года </t>
  </si>
  <si>
    <t>4-7 лет</t>
  </si>
  <si>
    <t>8 - больше</t>
  </si>
  <si>
    <t>Правление</t>
  </si>
  <si>
    <t>Количество жалоб и обращению по горячей линии</t>
  </si>
  <si>
    <t>Не анонимно</t>
  </si>
  <si>
    <t>Анонимно</t>
  </si>
  <si>
    <t>Не подтверждено</t>
  </si>
  <si>
    <t>Подтверждено</t>
  </si>
  <si>
    <t>тыс.тенге</t>
  </si>
  <si>
    <t>Выручка</t>
  </si>
  <si>
    <t>Себестоимость реализации</t>
  </si>
  <si>
    <t>EBITDA</t>
  </si>
  <si>
    <t>Чистая прибыль</t>
  </si>
  <si>
    <t>Капитальные затраты</t>
  </si>
  <si>
    <t>Чистый долг</t>
  </si>
  <si>
    <t>Дивиденды выплаченные</t>
  </si>
  <si>
    <t>201-1 Созданная и распределенная прямая экономическая стоимость</t>
  </si>
  <si>
    <t xml:space="preserve">Доход от продажи золота </t>
  </si>
  <si>
    <t>Доход от контрактов на строительство</t>
  </si>
  <si>
    <t>Продажа золотосодержащих изделий</t>
  </si>
  <si>
    <t>Продажа других товаров</t>
  </si>
  <si>
    <t>Продажа серебросодержащих изделий</t>
  </si>
  <si>
    <t>Продажа аффинированного золота</t>
  </si>
  <si>
    <t>Расходы по процентам и дивидендам</t>
  </si>
  <si>
    <t>Прочие расходы</t>
  </si>
  <si>
    <t>Доля закупок у местных поставщиков</t>
  </si>
  <si>
    <t>204-1 Доля закупочных расходов, приходящаяся на местных поставщиков</t>
  </si>
  <si>
    <t>Этот документ дополняет информацию, представленную в нашем ежегодном Отчете об устойчивом развитии, и включает данные, которые не могут быть представлены в Отчете из-за ограничений по объему. Дополнительные данные могут быть предоставлены по запросу.</t>
  </si>
  <si>
    <t>Данные представлены с использованием метрической системы и казахстанских тенге, если не указано иное. Некоторые цифры и проценты могут быть округлены и в сумме могут не составлять общую цифру или 100%.</t>
  </si>
  <si>
    <t>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t>
  </si>
  <si>
    <t>ESG Databook 2023</t>
  </si>
  <si>
    <t>Отчетный период: 1 января - 31 декабря 2023</t>
  </si>
  <si>
    <t>Охрана труда и промышленная безопасность</t>
  </si>
  <si>
    <t>ЕИ</t>
  </si>
  <si>
    <t>Общее количество отработанных часов</t>
  </si>
  <si>
    <t>Смертельные случаи</t>
  </si>
  <si>
    <t>LTIFR</t>
  </si>
  <si>
    <t>ед.</t>
  </si>
  <si>
    <t>Профессиональные заболевания</t>
  </si>
  <si>
    <t>Респираторные заболевания</t>
  </si>
  <si>
    <t xml:space="preserve">Потеря слуха </t>
  </si>
  <si>
    <t>Расстройства опорно-двигательного аппарата</t>
  </si>
  <si>
    <t>Онкология</t>
  </si>
  <si>
    <t>Другие медицинские заболевания</t>
  </si>
  <si>
    <t>Численность персонала</t>
  </si>
  <si>
    <t>Средняя численность</t>
  </si>
  <si>
    <t>чел.</t>
  </si>
  <si>
    <t>Общая численность на 31 декабря</t>
  </si>
  <si>
    <t>Состав персонала в разбивкe по типу трудового договора и типу занятости</t>
  </si>
  <si>
    <t>Женщины</t>
  </si>
  <si>
    <t>Всего</t>
  </si>
  <si>
    <t>Постоянный договор</t>
  </si>
  <si>
    <t>Срочный договор</t>
  </si>
  <si>
    <t>По типу трудового договора</t>
  </si>
  <si>
    <t>По типу занятости</t>
  </si>
  <si>
    <t>Сотрудники, работающие полный рабочий день</t>
  </si>
  <si>
    <t>Сотрудники, работающие неполный рабочий день</t>
  </si>
  <si>
    <t>Состав персонала в разбивке по возрастным группам</t>
  </si>
  <si>
    <t>Сотрудники младше 30 лет:</t>
  </si>
  <si>
    <t>Доля сотрудников младше 30 лет</t>
  </si>
  <si>
    <t>Сотрудники в возрасте от 30 до 50 лет:</t>
  </si>
  <si>
    <t>Доля сотрудников в возрасте от 30 до 50 лет</t>
  </si>
  <si>
    <t>Сотрудники старше 50 лет:</t>
  </si>
  <si>
    <t>Доля сотрудников старше 50 лет</t>
  </si>
  <si>
    <t>Коэффициент добровольной текучести кадров</t>
  </si>
  <si>
    <t>Доля женщин</t>
  </si>
  <si>
    <t>GRI 2-7, 2-30, 401-1, 407</t>
  </si>
  <si>
    <t>Доля женщин в общей численности персонала</t>
  </si>
  <si>
    <t>Доля женщин-специалистов</t>
  </si>
  <si>
    <t>Доля женщин-рабочих</t>
  </si>
  <si>
    <t>Разрыв в оплате труда между мужчинами и женщинами</t>
  </si>
  <si>
    <t>Состав персонала в разбивке по полу</t>
  </si>
  <si>
    <t>Обучение персонала</t>
  </si>
  <si>
    <t>Количество сотрудников, прошедших обучение</t>
  </si>
  <si>
    <t>Среднее количество часов обучения на одного сотрудника (в год)</t>
  </si>
  <si>
    <t>Общий объем инвестиций в обучение</t>
  </si>
  <si>
    <t>GRI 405, 406</t>
  </si>
  <si>
    <t>тенге</t>
  </si>
  <si>
    <t>GRI 2-7</t>
  </si>
  <si>
    <t>В разбивке по полу</t>
  </si>
  <si>
    <t>Руководители</t>
  </si>
  <si>
    <t>Специалисты</t>
  </si>
  <si>
    <t>Рабочие</t>
  </si>
  <si>
    <t>Объем инвестиций в обучение одного сотрудника (в год)</t>
  </si>
  <si>
    <t>Сотрудники с инвалидностью</t>
  </si>
  <si>
    <t>Количество сотрудников, взявших отпуск по уходу за ребенком:</t>
  </si>
  <si>
    <t>Доля сотрудников, вернувшихся на работу после отпуска по уходу за ребенком</t>
  </si>
  <si>
    <t>Дополнительная информация</t>
  </si>
  <si>
    <t>GRI 401-1</t>
  </si>
  <si>
    <t>GRI 202-1</t>
  </si>
  <si>
    <t>GRI 202-2</t>
  </si>
  <si>
    <t>По полу</t>
  </si>
  <si>
    <t>По возрасту</t>
  </si>
  <si>
    <t>До 30 лет</t>
  </si>
  <si>
    <t>30-50 лет</t>
  </si>
  <si>
    <t>Старше 50 лет</t>
  </si>
  <si>
    <t>Текучесть кадров по Группе</t>
  </si>
  <si>
    <t>Состав персонала по Группе</t>
  </si>
  <si>
    <t>Общая текучесть кадров</t>
  </si>
  <si>
    <t>Сотрудники, трудоустроенные в отчетном периоде</t>
  </si>
  <si>
    <t>Доля сотрудников, нанятых из местного сообщества</t>
  </si>
  <si>
    <t>Минимальный размера оплаты труда РК</t>
  </si>
  <si>
    <t>Средняя заработная плата по Компании</t>
  </si>
  <si>
    <t>Средняя заработная плата по региону РК</t>
  </si>
  <si>
    <t>Оплата труда</t>
  </si>
  <si>
    <t>Производство</t>
  </si>
  <si>
    <t>Добыча руды</t>
  </si>
  <si>
    <t>Открытые работы</t>
  </si>
  <si>
    <t>Подземные работы</t>
  </si>
  <si>
    <t>Переработка руды</t>
  </si>
  <si>
    <t>Золото</t>
  </si>
  <si>
    <t>GRI 201-1, GRI 201-3, GRI 207-4</t>
  </si>
  <si>
    <t>Распределение экономической стоимости</t>
  </si>
  <si>
    <t>Налог на добычу полезных ископаемых</t>
  </si>
  <si>
    <t>Нераспределенная экономическая стоимость</t>
  </si>
  <si>
    <t>тонн</t>
  </si>
  <si>
    <t>унц.</t>
  </si>
  <si>
    <t>Доля закупок с местным содержанием</t>
  </si>
  <si>
    <t>Общая сумма закупок</t>
  </si>
  <si>
    <t>Сумма закупок товаров</t>
  </si>
  <si>
    <t>Сумма закупок услуг</t>
  </si>
  <si>
    <t>Окружающая среда</t>
  </si>
  <si>
    <t>коэф.</t>
  </si>
  <si>
    <t>Председатель Совета</t>
  </si>
  <si>
    <t>Независимость Председателя Совета на момент назначения</t>
  </si>
  <si>
    <t xml:space="preserve">Независимые директора, не являющиеся исполнительными лицами Компании </t>
  </si>
  <si>
    <t>Директора, не являющиеся исполнительными лицами Компании</t>
  </si>
  <si>
    <t>Директора, имеющие исполнительные полномочия</t>
  </si>
  <si>
    <t>Доля независимых директоров, не являющихся исполнительными лицами Компании</t>
  </si>
  <si>
    <t xml:space="preserve">Состав и независимость Совета директоров </t>
  </si>
  <si>
    <t>Независимость комитетов Совета директоров</t>
  </si>
  <si>
    <t>GRI 2-9</t>
  </si>
  <si>
    <t>Комитет по аудиту</t>
  </si>
  <si>
    <t>Комитет по назначениям и вознаграждениям</t>
  </si>
  <si>
    <t>Комитет по ОТиПБ</t>
  </si>
  <si>
    <t>Комитет по стратегии</t>
  </si>
  <si>
    <t>Гендерный состав Совета директоров</t>
  </si>
  <si>
    <t xml:space="preserve">Срок пребывания в должности </t>
  </si>
  <si>
    <t>Корпоративное управление и этика</t>
  </si>
  <si>
    <t>Возраст членов Совета директоров</t>
  </si>
  <si>
    <t>кол-во</t>
  </si>
  <si>
    <t>Младше 30 лет:</t>
  </si>
  <si>
    <t xml:space="preserve">Баланс квалификации в Совете директоров </t>
  </si>
  <si>
    <t>Финансы</t>
  </si>
  <si>
    <t>GRI 2-9, GRI 2-11, GRI 2-15</t>
  </si>
  <si>
    <t>GRI 2-9, GRI 405-1</t>
  </si>
  <si>
    <t>Количество заседаний</t>
  </si>
  <si>
    <t>Деловая этика</t>
  </si>
  <si>
    <t>Случаи коррупции</t>
  </si>
  <si>
    <t>Случаи конфликта интересов</t>
  </si>
  <si>
    <t>Случаи дискриминации</t>
  </si>
  <si>
    <t>Случаи отмывания денег</t>
  </si>
  <si>
    <t>Общий объем образованных отходов</t>
  </si>
  <si>
    <t>т</t>
  </si>
  <si>
    <t>По виду отходов</t>
  </si>
  <si>
    <t>Вскрышные породы</t>
  </si>
  <si>
    <t>По классу опасности</t>
  </si>
  <si>
    <t>Образование отходов и обращение с отходами по Группе</t>
  </si>
  <si>
    <t>Отходы</t>
  </si>
  <si>
    <t>GRI 301-2, GRI 306-3, GRI 306-4, GRI 306-5</t>
  </si>
  <si>
    <t>Качество воздуха</t>
  </si>
  <si>
    <t>Диоксид серы (SO₂)</t>
  </si>
  <si>
    <t>Оксиды азота (NOₓ)</t>
  </si>
  <si>
    <t>Оксид углерода</t>
  </si>
  <si>
    <t>Твердые частицы</t>
  </si>
  <si>
    <t>Озоноразрушающие вещества, эквивалентные ХФУ 11</t>
  </si>
  <si>
    <t>Летучие органические соединения (ЛОС)</t>
  </si>
  <si>
    <t>Выбросы загрязняющих веществ по Группе</t>
  </si>
  <si>
    <t>Другие</t>
  </si>
  <si>
    <t>Водопотребление</t>
  </si>
  <si>
    <t>Забор воды, включая:</t>
  </si>
  <si>
    <t>Подземные воды</t>
  </si>
  <si>
    <t>Поверхностные воды</t>
  </si>
  <si>
    <t>Внешние системы водоснабжения</t>
  </si>
  <si>
    <t>Использование воды, включая:</t>
  </si>
  <si>
    <t>Свежая вода</t>
  </si>
  <si>
    <t>Водоотведение, включая:</t>
  </si>
  <si>
    <t>в водотоки</t>
  </si>
  <si>
    <t>на рельеф</t>
  </si>
  <si>
    <t>в канализацию</t>
  </si>
  <si>
    <t>Общий объем водопотребления</t>
  </si>
  <si>
    <t>Доля повторно используемой и оборотной воды</t>
  </si>
  <si>
    <t>Удельное потребление свежей воды</t>
  </si>
  <si>
    <t>Биоразнообразие и использование земель</t>
  </si>
  <si>
    <t>га</t>
  </si>
  <si>
    <t>Общая площадь нарушенных и еще не рекультивированных земель</t>
  </si>
  <si>
    <t>Использование земель по Группе</t>
  </si>
  <si>
    <t>Охраняемые и редкие виды, обитающие на территориях деятельности</t>
  </si>
  <si>
    <t>Минеральные отходы</t>
  </si>
  <si>
    <t>Неминеральные отходы</t>
  </si>
  <si>
    <t xml:space="preserve">Хвосты </t>
  </si>
  <si>
    <t>Инвестиции в охрану окружающей среды</t>
  </si>
  <si>
    <t>Обращение с отходами</t>
  </si>
  <si>
    <t>Инвестиции в охрану окружающей среды, включая:</t>
  </si>
  <si>
    <t>Область охвата 1 (прямые выбросы)</t>
  </si>
  <si>
    <t>т СО₂-экв.</t>
  </si>
  <si>
    <t>Область охвата 2 (косвенные энергетические выбросы)</t>
  </si>
  <si>
    <t>Область охвата 3 (другие косвенные выбросы)</t>
  </si>
  <si>
    <t>Выбросы парниковых газов по Группе</t>
  </si>
  <si>
    <t>Изменение климата и энергопотребление</t>
  </si>
  <si>
    <t>GRI 305-1, GRI 305-2, GRI 305-3, GRI 305-4, GRI 305-5</t>
  </si>
  <si>
    <t>Дизельное топливо, включая:</t>
  </si>
  <si>
    <t>ГДж</t>
  </si>
  <si>
    <t>Дизельное топливо для транспорта и самоходной техники</t>
  </si>
  <si>
    <t>Дизельное топливо для выработки электроэнергии</t>
  </si>
  <si>
    <t>Дизельное топливо для выработки теплоэнергии</t>
  </si>
  <si>
    <t>Покупная электроэнергия</t>
  </si>
  <si>
    <t>Уголь для выработки теплоэнергии</t>
  </si>
  <si>
    <t>Бензин</t>
  </si>
  <si>
    <t>Общее энергопотребление</t>
  </si>
  <si>
    <t>ГДж на тыс. унц. зол. экв.</t>
  </si>
  <si>
    <t>Динамика энергоемкости</t>
  </si>
  <si>
    <t>% год к году</t>
  </si>
  <si>
    <t>Энергоемкость</t>
  </si>
  <si>
    <t>GRI 302-1, GRI 302-3, GRI 302-4</t>
  </si>
  <si>
    <t>Прямые и косвенные энергетические выбросы (область охвата 1 и область охвата 2 по рыночному методу)</t>
  </si>
  <si>
    <t>N/A</t>
  </si>
  <si>
    <t>Общий объем повторно использованных отходы</t>
  </si>
  <si>
    <t>Нарушения Кодекса корпоративной этики</t>
  </si>
  <si>
    <t>Значительные штрафы</t>
  </si>
  <si>
    <t>Неденежные санкции</t>
  </si>
  <si>
    <t>Случаи разглашения конфиденциальных и персональных данных или нарушений в области защиты персональных данных</t>
  </si>
  <si>
    <t>Штрафы за несоблюдение законодательства и нормативных требований в отношении предоставления или использования продукции и услуг</t>
  </si>
  <si>
    <t>Местные сообщества</t>
  </si>
  <si>
    <t>Социальные инвестиции</t>
  </si>
  <si>
    <t>Спорт</t>
  </si>
  <si>
    <t>Здравоохранение</t>
  </si>
  <si>
    <t>Образование</t>
  </si>
  <si>
    <t>Культура и искусство</t>
  </si>
  <si>
    <t>Социальная инфраструктура населенных пунктов</t>
  </si>
  <si>
    <t>Благотворительность</t>
  </si>
  <si>
    <t>Общая сумма денежных выплат политическим партиям, организациям и их представителям</t>
  </si>
  <si>
    <t>Взаимодействие с местными сообществами</t>
  </si>
  <si>
    <t>Трудоустройство</t>
  </si>
  <si>
    <t>Образование в области защиты окружающей среды</t>
  </si>
  <si>
    <t>Влияние предприятий на окружающую среду</t>
  </si>
  <si>
    <t>Прочие</t>
  </si>
  <si>
    <t>Доля обращений, на которые был дан ответ</t>
  </si>
  <si>
    <t>Общая сумма денежных выплат отраслевым ассоциациям</t>
  </si>
  <si>
    <t>Общая сумма денежных выплат международным инициативам</t>
  </si>
  <si>
    <t>Показатели травматизма среди сотрудников</t>
  </si>
  <si>
    <t>Образование отходов</t>
  </si>
  <si>
    <t>Область охвата 2 (по рыночному методу)</t>
  </si>
  <si>
    <t>Области охвата 1 и 2 (по рыночному методу)</t>
  </si>
  <si>
    <t>Топливо для выработки электроэнергии</t>
  </si>
  <si>
    <t>Топливо для выработки теплоэнергии</t>
  </si>
  <si>
    <t>Управление водными ресурсами по Группе</t>
  </si>
  <si>
    <t>Управление водными ресурсами</t>
  </si>
  <si>
    <t>Всего по Группе</t>
  </si>
  <si>
    <t>Выбросы загрязняющих веществ</t>
  </si>
  <si>
    <t>Использование земель</t>
  </si>
  <si>
    <t>Выбросы парниковых газов (области охвата 1 и 2)</t>
  </si>
  <si>
    <t>Энергопотребление</t>
  </si>
  <si>
    <t>Показатели по проектам за 2023 год</t>
  </si>
  <si>
    <t>Количество штрафов</t>
  </si>
  <si>
    <t>Размер штрафов</t>
  </si>
  <si>
    <t>GRI 2-27</t>
  </si>
  <si>
    <t>Штрафы за нарушения в области ООС</t>
  </si>
  <si>
    <t>Инвестиции в охрану окружающей среды и штрафы</t>
  </si>
  <si>
    <t>GRI 2-25</t>
  </si>
  <si>
    <t>GRI 304-3</t>
  </si>
  <si>
    <t>GRI 304-4</t>
  </si>
  <si>
    <t>GRI 303-3, GRI 303-4, GRI 303-5</t>
  </si>
  <si>
    <t>GRI 305-6, GRI 305-7</t>
  </si>
  <si>
    <t>Стандарт GRI</t>
  </si>
  <si>
    <t>Номер и название показателя</t>
  </si>
  <si>
    <t>GRI 1: Основы (Foundation 2021)</t>
  </si>
  <si>
    <t>GRI 2: Раскрытие общей информации (General Disclosures 2021)</t>
  </si>
  <si>
    <t>2-1 Информация о компании</t>
  </si>
  <si>
    <t>2-2 Юридические лица, включенные в консолидированную отчетность организации в области устойчивого развития</t>
  </si>
  <si>
    <t>2-3 Отчетный период, частота отчетности и контактная информация</t>
  </si>
  <si>
    <t>2-4 Пересмотр данных прошлых отчетов</t>
  </si>
  <si>
    <t>2-5 Внешнее заверение отчетности</t>
  </si>
  <si>
    <t>2-6 Деятельности организации и цепочка поставок</t>
  </si>
  <si>
    <t>2-7 Сотрудники</t>
  </si>
  <si>
    <t>2-8 Работники, не являющиеся сотрудниками организации</t>
  </si>
  <si>
    <t>2-9 Структура корпоративного управления</t>
  </si>
  <si>
    <t>2-10 Порядок выдвижения и отбора кандидатов в члены высшего органа корпоративного управления</t>
  </si>
  <si>
    <t>2-11 Председатель высшего органа корпоративного управления</t>
  </si>
  <si>
    <t>2-12 Роль высшего органа корпоративного управления и в разработке целей, ценностей и стратегии</t>
  </si>
  <si>
    <t>2-13 Делегирование полномочий</t>
  </si>
  <si>
    <t>2-14 Роль высшего органа корпоративного управления в подготовке отчета об устойчивом развитии</t>
  </si>
  <si>
    <t>2-15 Конфликты интересов</t>
  </si>
  <si>
    <t>2-16 Механизм подачи существенных жалоб и обращений</t>
  </si>
  <si>
    <t>2-17 Коллективное знание членов высшего органа корпоративного управления</t>
  </si>
  <si>
    <t>2-18 Оценка деятельности высшего органа корпоративного управления</t>
  </si>
  <si>
    <t>2-19 Правила вознаграждения</t>
  </si>
  <si>
    <t>2-20 Порядок определения размера вознаграждения</t>
  </si>
  <si>
    <t>2-21 Отношение общего годового вознаграждения наиболее высокооплачиваемого должностного лица к среднему годовому вознаграждению всех сотрудников</t>
  </si>
  <si>
    <t>2-22 Заявление о стратегии в области устойчивого развития</t>
  </si>
  <si>
    <t>2-23 Приверженности политикам</t>
  </si>
  <si>
    <t>2-24 Внедрение политик</t>
  </si>
  <si>
    <t>2-25 Меры по снижению негативного воздействия</t>
  </si>
  <si>
    <t>2-26 Механизмы взаимодействия</t>
  </si>
  <si>
    <t>2-27 Соответствие законодательству</t>
  </si>
  <si>
    <t>2-28 Членство в ассоциациях</t>
  </si>
  <si>
    <t>2-29 Подход к взаимодействию с заинтересованныеми сторонами</t>
  </si>
  <si>
    <t>2-30 Коллективные договоры</t>
  </si>
  <si>
    <t>GRI 3: Существенные темы (Material Topics 2021)</t>
  </si>
  <si>
    <t>3-1 Процесс определения существенных тем</t>
  </si>
  <si>
    <t>3-2 Перечень существенных тем</t>
  </si>
  <si>
    <t>GRI 201: Экономическое воздействие (Economic Performance 2016)</t>
  </si>
  <si>
    <t>3-3 Управление существенными темами</t>
  </si>
  <si>
    <t>201-2 Финансовые аспекты и прочие риски и возможности для деятельности организации, связанные с изменением климата</t>
  </si>
  <si>
    <t>201-3 Пенсионные и прочие обязательства по выплатам</t>
  </si>
  <si>
    <t>201-4 Финансовая поддержка, полученная от государства</t>
  </si>
  <si>
    <t>GRI 202: Присутствие на рынке (Market Presence 2016)</t>
  </si>
  <si>
    <t>202-1 Отношение стандартной заработной платы начального уровня сотрудников разного пола к установленной минимальной заработной плате в регионах деятельности организации</t>
  </si>
  <si>
    <t>202-2 Доля руководителей высшего ранга, нанятых из числа представителей местного населения</t>
  </si>
  <si>
    <t>GRI 203: Косвенные экономические воздействия (Indirect Economic Impacts 2016)</t>
  </si>
  <si>
    <t>203-1 Инвестиции в инфраструктуру и безвозмездные услуги</t>
  </si>
  <si>
    <t>GRI 204: Практика закупок (Procurement Practices 2016)</t>
  </si>
  <si>
    <t>GRI 205: Противодействие коррупции (Anti-corruption 2016)</t>
  </si>
  <si>
    <t>205-1 Подразделения, в отношении которых проводилась оценка рисков, связанных с коррупцией</t>
  </si>
  <si>
    <t>205-2 Информирование о политиках и методах противодействия коррупции и обучение им</t>
  </si>
  <si>
    <t>205-3 Подтвержденные случаи коррупции и принятые меры</t>
  </si>
  <si>
    <t>GRI 206: Антимонопольное поведение (Anti-competitive Behavior 2016)</t>
  </si>
  <si>
    <t>206-1 Правовые действия в отношении организации в связи с препятствием конкуренции и монопольным поведением</t>
  </si>
  <si>
    <t>GRI 207: Налоги (Tax 2019)</t>
  </si>
  <si>
    <t>207-1 Подход к управлению вопросами, связанными с налогами</t>
  </si>
  <si>
    <t>207-2 Налоговое управление, контроль и управление рисками</t>
  </si>
  <si>
    <t>207-3 Взаимодействие с заинтересованными сторонами по вопросам, связанным с налогами</t>
  </si>
  <si>
    <t>207-4 Информация по налогам и другим связанным финансовым показателям в разрезе налоговых юрисдикций</t>
  </si>
  <si>
    <t>GRI 301: Материалы (Materials 2016)</t>
  </si>
  <si>
    <t>301-1 Израсходованные материалы по массе или объему</t>
  </si>
  <si>
    <t>301-2 Доля материалов, представляющих собой переработанные или повторно используемые отходы</t>
  </si>
  <si>
    <t>GRI 302: Энергия (Energy 2016)</t>
  </si>
  <si>
    <t>302-1 Потребление энергии внутри организации</t>
  </si>
  <si>
    <t>302-3 Энергоемкость</t>
  </si>
  <si>
    <t>302-4 Сокращение энергопотребления</t>
  </si>
  <si>
    <t>GRI 303: Вода и сбросы (Water and Effluents 2018)</t>
  </si>
  <si>
    <t>303-1 Управление водными ресурсами, находящимися в совместном пользовании</t>
  </si>
  <si>
    <t>303-2 Управление воздействием от водоотведения</t>
  </si>
  <si>
    <t>303-3 Водозабор</t>
  </si>
  <si>
    <t>303-4 Водоотведение</t>
  </si>
  <si>
    <t>303-5 Потребление воды</t>
  </si>
  <si>
    <t>GRI 304: Биоразнообразие (Biodiversity 2016)</t>
  </si>
  <si>
    <t>304-1 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вне их границ</t>
  </si>
  <si>
    <t>304-2 Существенные воздействия деятельности, продукции и услуг на биоразнообразие</t>
  </si>
  <si>
    <t>304-3 Охраняемые или восстановленные места обитания</t>
  </si>
  <si>
    <t>304-4 Виды, занесенные в красный список МСОП и национальный список охраняемых видов, места обитания которых находятся на территории, затрагиваемой деятельностью организации</t>
  </si>
  <si>
    <t>GRI 305: Выбросы (Emissions 2016)</t>
  </si>
  <si>
    <t>305-1 Прямые выбросы парниковых газов (область охвата 1)</t>
  </si>
  <si>
    <t>305-2 Косвенные энергетические выбросы парниковых газов (область охвата 2)</t>
  </si>
  <si>
    <t>305-3 Другие косвенные выбросы парниковых газов (область охвата 3)</t>
  </si>
  <si>
    <t>305-4 Интенсивность выбросов парниковых газов</t>
  </si>
  <si>
    <t>305-5 Сокращение выбросов парниковых газов</t>
  </si>
  <si>
    <t>305-6 Выбросы озоноразрушающих веществ</t>
  </si>
  <si>
    <t>305-7 Выбросы в атмосферу NOₓ, SOₓ и других значимых загрязняющих веществ</t>
  </si>
  <si>
    <t>GRI 306: Отходы (Waste 2020)</t>
  </si>
  <si>
    <t>306-1 Образование отходов и связанные с ними существенные воздействия</t>
  </si>
  <si>
    <t>306-2 Меры, принимаемые для управления существенными воздействиями образующихся отходов</t>
  </si>
  <si>
    <t>306-3 Общая масса образованных отходов</t>
  </si>
  <si>
    <t>306-4 Общий вес утилизированных отходов</t>
  </si>
  <si>
    <t>306-5 Общий вес отходов, направленных на обезвреживание и захоронение</t>
  </si>
  <si>
    <t>GRI 308: Экологическая оценка поставщиков (Supplier Environmental Assessment 2016)</t>
  </si>
  <si>
    <t>308-1 Процент новых поставщиков, прошедших оценку по экологическим критериям</t>
  </si>
  <si>
    <t>308-2 Негативное воздействие на окружающую среду в цепочке поставок и предпринятые действия</t>
  </si>
  <si>
    <t>GRI 401: Занятость (Employment) 2016</t>
  </si>
  <si>
    <t>401-1 Количество нанятых сотрудников и текучесть кадров</t>
  </si>
  <si>
    <t>401-2 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</si>
  <si>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401-3 Предоставление отпуска по уходу за ребенком</t>
  </si>
  <si>
    <t>GRI 402: Взаимоотношения работников и руководства (Labor/Management Relations 2016)</t>
  </si>
  <si>
    <t>402-1 Минимальный период уведомления в отношении существенных изменений в деятельности организации</t>
  </si>
  <si>
    <t>GRI 403: Охрана труда и промышленная безопасность (Occupational Health and Safety 2018)</t>
  </si>
  <si>
    <t>403-1 Система управления вопросами безопасности труда и профессионального здоровья</t>
  </si>
  <si>
    <t>403-2 Идентификация опасностей, оценка рисков и расследование инцидентов</t>
  </si>
  <si>
    <t>403-3 Услуги, предоставляемые в целях сохранения профессионального здоровья</t>
  </si>
  <si>
    <t>403-4 Возможности для работников участвовать в улучшении системы охраны труда, консультации и коммуникации с работниками по вопросам охраны труда</t>
  </si>
  <si>
    <t>403-5 Обучение по охране труда и безопасности для работников</t>
  </si>
  <si>
    <t>403-6 Сохранение здоровья работников</t>
  </si>
  <si>
    <t>403-7 Предотвращение и смягчение воздействий на здоровье и безопасность труда работников, связанных с профессиональной деятельностью</t>
  </si>
  <si>
    <t>403-8 Персонал, работающий в рамках системы управления охраной труда и безопасностью</t>
  </si>
  <si>
    <t>403-9 Производственные травмы</t>
  </si>
  <si>
    <t>403-10 Профессиональные заболевания</t>
  </si>
  <si>
    <t>GRI 404: Обучение и развитие (Training and Education 2016)</t>
  </si>
  <si>
    <t>404-1 Среднее количество часов обучения в год на одного сотрудника</t>
  </si>
  <si>
    <t>404-2 Программы по повышению квалификации сотрудников для дальнейшего трудоустройства</t>
  </si>
  <si>
    <t>404-3 Доля работников, для которых проводится периодическая оценка результатов работы и развития карьеры</t>
  </si>
  <si>
    <t>GRI 405: Разнообразие и равные возможности (Diversity and Equal Opportunity 2016)</t>
  </si>
  <si>
    <t>405-1 Состав руководящих органов и основных категорий персонала</t>
  </si>
  <si>
    <t>405-2 Соотношение базовой заработной платы женщин и мужчин</t>
  </si>
  <si>
    <t>GRI 406: Отсутствие дискриминации (Nondiscrimination 2016)</t>
  </si>
  <si>
    <t>406-1 Случаи дискриминации и предпринятые корректирующие действия</t>
  </si>
  <si>
    <t>GRI 407: Свобода ассоциаций и ведения переговоров (Freedom of Association and Collective Bargaining 2016)</t>
  </si>
  <si>
    <t>407-1 Свобода ассоциаций и ведения коллективных переговоров</t>
  </si>
  <si>
    <t>GRI 408: Детский труд (Child Labor 2016)</t>
  </si>
  <si>
    <t>408-1 Подразделения и поставщики, в которых имеется существенный риск использования детского труда</t>
  </si>
  <si>
    <t>GRI 409: Принудительный или обязательный труд (Forced or Compulsory Labor 2016)</t>
  </si>
  <si>
    <t>409-1 Подразделения и поставщики, в которых имеется существенный риск использования принудительного или обязательного труда</t>
  </si>
  <si>
    <t>GRI 410: Практики обеспечения безопасности (Security Practices 2016)</t>
  </si>
  <si>
    <t>410-1 Доля сотрудников службы безопасности, прошедших обучение политикам и процедурам в отношении аспектов прав человека</t>
  </si>
  <si>
    <t>GRI 411: Права коренных народов (Rights of Indigenous Peoples 2016)</t>
  </si>
  <si>
    <t>411-1 Случаи нарушений прав коренных и малочисленных народов</t>
  </si>
  <si>
    <t>GRI 413: Местные сообщества (Local Communities 2016)</t>
  </si>
  <si>
    <t>413-1 Общее количество предприятий, вблизи которых реализованы программы взаимодействия с местными сообществами, программы оценки воздействия деятельности на местные сообщества и программы развития местных сообществ</t>
  </si>
  <si>
    <t>413-2 Подразделения с существенным фактическим или потенциальным отрицательным воздействием на местные сообщества</t>
  </si>
  <si>
    <t>GRI 414: Оценка поставщиков по социальным критериям (Supplier Social Assessment 2016)</t>
  </si>
  <si>
    <t>414-1 Оценка новых поставщиков по социальным критериям</t>
  </si>
  <si>
    <t>414-2 Негативные воздействия в цепочке поставок и предпринятые меры</t>
  </si>
  <si>
    <t>GRI 415: Общественно-политическая деятельность (Public Policy 2016)</t>
  </si>
  <si>
    <t>415-1 Политические взносы</t>
  </si>
  <si>
    <t>GRI 418: Частная жизнь потребителей (Customer Privacy 2016)</t>
  </si>
  <si>
    <t>Расположение в датабуке с данными в области ESG</t>
  </si>
  <si>
    <t>Вкладка "Наши сотрудники"</t>
  </si>
  <si>
    <t>Вкладка "Корпоративное управление и этика"</t>
  </si>
  <si>
    <t>Вкладка "Местные сообщества"</t>
  </si>
  <si>
    <t>Вкладка "Социально-экономическое развитие"</t>
  </si>
  <si>
    <t>Вкладка "Окружающая среда"</t>
  </si>
  <si>
    <t>Вкладка "Изменение климата и энергопотребление"</t>
  </si>
  <si>
    <t>Вкладка "Данные по проектам"</t>
  </si>
  <si>
    <t>418-1 Обоснованные жалобы на нарушения конфиденциальности клиентов и потери данных клиентов</t>
  </si>
  <si>
    <t>Вкладка "ОТиТБ"</t>
  </si>
  <si>
    <t>Дополнительные сведения о нашей методологии отчетности см. в нашем Отчете об устойчивом развитии за 2023 год.</t>
  </si>
  <si>
    <t>Объем повторно используемой и оборотной воды</t>
  </si>
  <si>
    <t>Озоноразрушающие вещества</t>
  </si>
  <si>
    <t>Забор свежей воды, включая:</t>
  </si>
  <si>
    <t>ГОК «Акбакай»</t>
  </si>
  <si>
    <t>ГОК «Пустынное»</t>
  </si>
  <si>
    <t>ГОК «Аксу-2»</t>
  </si>
  <si>
    <t>ГОК «Аксу»</t>
  </si>
  <si>
    <t>ГОК «Бестобе»</t>
  </si>
  <si>
    <t>ГОК «Жолымбет»</t>
  </si>
  <si>
    <t xml:space="preserve">Подписавшие коллективный договор от общего числа сотрудников </t>
  </si>
  <si>
    <t>Руководители и специалисты</t>
  </si>
  <si>
    <t>GRI 404-1</t>
  </si>
  <si>
    <t>Доля женщин-руководителей высшего звена</t>
  </si>
  <si>
    <t>Доля женщин-руководителей функционального звена</t>
  </si>
  <si>
    <t>млн тенге</t>
  </si>
  <si>
    <t>GRI 403-9, 403-10</t>
  </si>
  <si>
    <t>GRI 403-5</t>
  </si>
  <si>
    <t>Всего несчастных случаев:</t>
  </si>
  <si>
    <t>Тяжелые несчастные случаи</t>
  </si>
  <si>
    <t>Легкие несчастные случаи</t>
  </si>
  <si>
    <t>Профессиональные заболевания и проблемы со здоровьем</t>
  </si>
  <si>
    <t>Выпуск в зол.экв.</t>
  </si>
  <si>
    <t>Численность сотрудников</t>
  </si>
  <si>
    <t xml:space="preserve">Происшествия с ограничением трудоспособности </t>
  </si>
  <si>
    <t>Происшествий с оказанием медицинской помощи</t>
  </si>
  <si>
    <t>Травма с потерей рабочих дней (LTI)</t>
  </si>
  <si>
    <t>Примечания:</t>
  </si>
  <si>
    <t>LTIFR (1)</t>
  </si>
  <si>
    <t>TRIR</t>
  </si>
  <si>
    <t>GRI 204-1</t>
  </si>
  <si>
    <t>Обязательное обучение</t>
  </si>
  <si>
    <t>тыс. тенге</t>
  </si>
  <si>
    <t>В разбивке по должности</t>
  </si>
  <si>
    <t>Прибыль (убыток) до налогообложения</t>
  </si>
  <si>
    <t>Уплаченный налог на прибыль организаций</t>
  </si>
  <si>
    <t>Подоходный налог, начисленный на прибыль (убыток)</t>
  </si>
  <si>
    <t>Общие выплаты сотрудникам (включая соответствующие налоги)</t>
  </si>
  <si>
    <t>Отраслевые налоговые сборы и прочие налоги или выплаты в пользу государства</t>
  </si>
  <si>
    <t>Материальные активы, за вычетом денежных средств и денежных эквивалентов</t>
  </si>
  <si>
    <t>Налоги</t>
  </si>
  <si>
    <t>Всего трудоустроенных сотрудников</t>
  </si>
  <si>
    <t>Текущий подоходный налог</t>
  </si>
  <si>
    <t>Сумма закупок работ</t>
  </si>
  <si>
    <t>От 30 до 50 лет</t>
  </si>
  <si>
    <t>GRI 405-1</t>
  </si>
  <si>
    <t>GRI 205-3, GRI 406-1, GRI 418-1, GRI 2-15, GRI 2-25, GRI 2-26</t>
  </si>
  <si>
    <t>Средняя посещаемость заседаний совета директоров</t>
  </si>
  <si>
    <t>Количество неисполнительных/независимых директоров с четырьмя и менее другими мандатами</t>
  </si>
  <si>
    <t>Доля Совета Директоров из местного сообщества</t>
  </si>
  <si>
    <t>Дизельное топливо:</t>
  </si>
  <si>
    <t>Существенные случаи несоблюдения законов и нормативно-правовых актов</t>
  </si>
  <si>
    <t>Объем инвестиций в социальную сферу:</t>
  </si>
  <si>
    <t>Контрактные</t>
  </si>
  <si>
    <t>Сверхконтрактные</t>
  </si>
  <si>
    <t>Переселение</t>
  </si>
  <si>
    <t>GRI 401-3, 405, 406</t>
  </si>
  <si>
    <t>Праздники</t>
  </si>
  <si>
    <t>Количество общественных слушаний и собраний</t>
  </si>
  <si>
    <t>GRI 2-16, GRI 2-26, GRI 413-1</t>
  </si>
  <si>
    <t>Доля активов, по которым проводятся консультации с общественностью</t>
  </si>
  <si>
    <t>Доля проектов развития, в которых проводятся консультации с общественностью</t>
  </si>
  <si>
    <t>Общее количество текущих производственных активов</t>
  </si>
  <si>
    <t>Хвосты</t>
  </si>
  <si>
    <t>GRI 201-1, GRI 203-1, GRI 415-1</t>
  </si>
  <si>
    <t>Прочие отходы</t>
  </si>
  <si>
    <t>Категория (согласно классификации Казахстана)</t>
  </si>
  <si>
    <t>мегалитр</t>
  </si>
  <si>
    <t>Очистка сточных вод</t>
  </si>
  <si>
    <t>Защита и реабилитация почвы, подземных и поверхностных вод</t>
  </si>
  <si>
    <t>Прочее (1)</t>
  </si>
  <si>
    <t>Примечания</t>
  </si>
  <si>
    <t>мегалитр/тонн переработанной руды</t>
  </si>
  <si>
    <t>Денежные затраты, тенге на унцию золотого эквивалента</t>
  </si>
  <si>
    <t>Цена реализации золота, $ за унцию</t>
  </si>
  <si>
    <t>Денежный поток от операционной деятельности</t>
  </si>
  <si>
    <t>Распределенная экономическая стоимость</t>
  </si>
  <si>
    <t>Ключевые показатели</t>
  </si>
  <si>
    <t>Расходы на социальную сферу (инвестиции в местные сообщества)</t>
  </si>
  <si>
    <t>Операционные расходы</t>
  </si>
  <si>
    <t>Заработная плата</t>
  </si>
  <si>
    <t>Расходы по налогам</t>
  </si>
  <si>
    <t>Удельное потребление свежей воды на технологические нужды</t>
  </si>
  <si>
    <t>третьей стороне</t>
  </si>
  <si>
    <t>Забор свежей воды</t>
  </si>
  <si>
    <t>Прочие воды</t>
  </si>
  <si>
    <t>Техническая вода</t>
  </si>
  <si>
    <t>ХПВ</t>
  </si>
  <si>
    <t>Повторно используемая и оборотная вода</t>
  </si>
  <si>
    <t>Товаров</t>
  </si>
  <si>
    <t>Область охвата 3</t>
  </si>
  <si>
    <t>Общий объем водопотребления в регионах с дефицитом воды</t>
  </si>
  <si>
    <t>ТОО "Казахалтын Technology"</t>
  </si>
  <si>
    <t>т CO₂-экв. на унц. зол. экв.</t>
  </si>
  <si>
    <t>Удельные выбросы парниковых газов (область охвата 1)</t>
  </si>
  <si>
    <t>Удельные выбросы парниковых газов (области охвата 1 и охвата 2)</t>
  </si>
  <si>
    <t>Количество обращений от местных сообществ</t>
  </si>
  <si>
    <t>Проданная третьим сторонам электроэнергия</t>
  </si>
  <si>
    <t>Проданная третьим сторонам теплоэнергия</t>
  </si>
  <si>
    <t>Энергопотребление по Группе (1)</t>
  </si>
  <si>
    <t>(1) Включает в себя инвестиции, направленные на снижение шумового и вибрационного воздействия, сохранение биоразнообразия и
ландшафтов, радиационную безопасность и другие направления.</t>
  </si>
  <si>
    <t>(1) Данные показатели пересмотрены ввиду уточнения коэффициентов удельной теплоты сгорания</t>
  </si>
  <si>
    <t>Общая площадь земель в собственности, аренде или под управлением</t>
  </si>
  <si>
    <t>Кол-во человек прошедших обучение</t>
  </si>
  <si>
    <t>Административно-технический персонал</t>
  </si>
  <si>
    <t>Руководители среднего звена</t>
  </si>
  <si>
    <t>Директора</t>
  </si>
  <si>
    <t>Проффесиональное обучение (2)</t>
  </si>
  <si>
    <t>Кол-во тренингов </t>
  </si>
  <si>
    <t>Сред. кол-во часов на сотрудника</t>
  </si>
  <si>
    <t>Площадь нарушенных земель</t>
  </si>
  <si>
    <t>Площадь рекультивированных земель</t>
  </si>
  <si>
    <t>(1) Подробная информация о финансовых показателях доступно в финансовой отчетности, размещенном на сайте: https://kase.kz/ru/issuers/ALMS/#g3y2023</t>
  </si>
  <si>
    <t>Социально-экономическое развитие</t>
  </si>
  <si>
    <t>Находящиеся на грани полного исчезновения (CR)</t>
  </si>
  <si>
    <t>Исчезающие (EN)</t>
  </si>
  <si>
    <t>Уязвимые (VU)</t>
  </si>
  <si>
    <t>Близкие к уязвимому положению (NT)</t>
  </si>
  <si>
    <t>Вызывающие наименьшие опасения (LC)</t>
  </si>
  <si>
    <t>Исчезающие (Категория 1)</t>
  </si>
  <si>
    <t>Сокращающиеся (Категория 2)</t>
  </si>
  <si>
    <t>Редкие (Категория 3)</t>
  </si>
  <si>
    <t>Восстановленные (Категория 5)</t>
  </si>
  <si>
    <t>Неопределенные (Категория 4)</t>
  </si>
  <si>
    <t>Категория (согласно классификации IUCN)</t>
  </si>
  <si>
    <t>Количество штрафов (превышающих 10 000 долларов США)</t>
  </si>
  <si>
    <t>Штрафы за несоблюдение экологического законодательства и платежи за сверхнормативные выбросы (превышающих 10 000 долларов США)</t>
  </si>
  <si>
    <t>Обучение в области ОТиПБ за 2023</t>
  </si>
  <si>
    <t>Показатели ОТиПБ среди Подрядчиков</t>
  </si>
  <si>
    <t>Штрафы за нарушения в области ОТиПБ</t>
  </si>
  <si>
    <t>Область охвата 1 (1)</t>
  </si>
  <si>
    <t>Топливо для транспорта и самоходной техники (1)</t>
  </si>
  <si>
    <t>Бензин (1)</t>
  </si>
  <si>
    <t>1) Данные "Всего по Группе" дополнительно включает потребление топлива горной техники в аренде и потребление топлива Головного Офиса</t>
  </si>
  <si>
    <t>(2) Профессиональное обучение включает в себя: идентификация опасностей, оценка и управление рисками; проведение безопасных работ на высоте; безопасная эксплуатация транспортных средств; безопасное проведение работ с химическими веществами и пр.</t>
  </si>
  <si>
    <t>Показатели ОТиПБ по Группе</t>
  </si>
  <si>
    <t>Работ</t>
  </si>
  <si>
    <t>Услуг</t>
  </si>
  <si>
    <t>Энергоемкость, на тысячу унций золотого эквивалента</t>
  </si>
  <si>
    <t>Процент открытых вакансий, заполненных внутренними кандидатами</t>
  </si>
  <si>
    <t>Доля внутреннего найма</t>
  </si>
  <si>
    <t>Другие случаи*</t>
  </si>
  <si>
    <t>TRIR (1)</t>
  </si>
  <si>
    <t>Горное дело</t>
  </si>
  <si>
    <t>Устойчивое развитие</t>
  </si>
  <si>
    <t>Корпоративное управление</t>
  </si>
  <si>
    <t>Полный набор финансовых и производственных данных см. в нашем Годовом отчете за 2023 год и в Аудированной консолидированной отчетности за 2023 год.</t>
  </si>
  <si>
    <t>По типу отходов</t>
  </si>
  <si>
    <t>Ртуть (Hg)</t>
  </si>
  <si>
    <t>Свинец (Pb)</t>
  </si>
  <si>
    <t>Стационарные источники</t>
  </si>
  <si>
    <t>Мобильные источники</t>
  </si>
  <si>
    <t xml:space="preserve">Основная деятельность </t>
  </si>
  <si>
    <t xml:space="preserve">Комментарий </t>
  </si>
  <si>
    <t xml:space="preserve">Добыча и переработка золотосодержащей руды </t>
  </si>
  <si>
    <t xml:space="preserve">- </t>
  </si>
  <si>
    <t xml:space="preserve">Переработка техногенных минеральных образований, образованных в ходе переработки золотосодержащих руд </t>
  </si>
  <si>
    <t xml:space="preserve">Переработка золотосодержащей руды </t>
  </si>
  <si>
    <t xml:space="preserve">Проектирование, строительство и реконструкция промышленных объектов с применением передовых технологий проектного моделирования </t>
  </si>
  <si>
    <t xml:space="preserve">Только финансовые, налоговые данные и данные по персоналу </t>
  </si>
  <si>
    <t xml:space="preserve">Торговля драгоценными металлами и рудами редких металлов </t>
  </si>
  <si>
    <t xml:space="preserve">Геологоразведка, добыча и переработка руды, реализация драгоценных металлов </t>
  </si>
  <si>
    <t>Наименование дочерних предприятий</t>
  </si>
  <si>
    <t xml:space="preserve">Доля владения </t>
  </si>
  <si>
    <t>ТОО "Аксу Technology"</t>
  </si>
  <si>
    <t>ТОО "Казахалтын"</t>
  </si>
  <si>
    <t>https://kase.kz/ru/issuers/ALMS/#g3y0</t>
  </si>
  <si>
    <t>English</t>
  </si>
  <si>
    <t>Русский</t>
  </si>
  <si>
    <t>About ESG Databook 2023</t>
  </si>
  <si>
    <t>The ESG Databook discloses key quantitative indicators in the field of sustainable development of Altynalmas for the 2023 reporting year, as well as provides, where possible, historical data and performance trends based on consolidated social, environmental, and economic data.</t>
  </si>
  <si>
    <t>This document complements the information presented in our annual Sustainability Report and includes data that cannot be presented in the Report due to volume constraints. Additional data can be provided upon request.</t>
  </si>
  <si>
    <t>The data is presented using the metric system and Kazakhstani tenge, unless otherwise indicated. Some figures and percentages may be rounded and may not sum to the total figure or 100%.</t>
  </si>
  <si>
    <t>Changes in data and restatements may occur throughout the year due to improvements in reporting or collection methods and will be noted with an explanation of the recalculation.</t>
  </si>
  <si>
    <t>For more information on our reporting methodology, see our 2023 Sustainability Report.</t>
  </si>
  <si>
    <t>If you have any questions or feedback about our sustainability data, our sustainability report, or any other related disclosures, please write to us at timur.mursalimov@altynalmas.kz</t>
  </si>
  <si>
    <t>Publication date: November, 2024</t>
  </si>
  <si>
    <t>For a full set of financial and production data, see our 2023 Annual Report and Audited Consolidated Financial Statements for 2023.</t>
  </si>
  <si>
    <t>https://kase.kz/en/issuers/ALMS/#g3y0</t>
  </si>
  <si>
    <t>Reporting period: January 1 - December 31, 2023</t>
  </si>
  <si>
    <t>ESG Данные 2023</t>
  </si>
  <si>
    <t>Выберите язык / Choose language</t>
  </si>
  <si>
    <t>E-1</t>
  </si>
  <si>
    <t>Environment</t>
  </si>
  <si>
    <t>Unit</t>
  </si>
  <si>
    <t>Waste</t>
  </si>
  <si>
    <t>Total waste generated</t>
  </si>
  <si>
    <t>t</t>
  </si>
  <si>
    <t>megalitre</t>
  </si>
  <si>
    <t>ha</t>
  </si>
  <si>
    <t>thou. tenge</t>
  </si>
  <si>
    <t>unit</t>
  </si>
  <si>
    <t xml:space="preserve">
megalitre/ton of ore processed</t>
  </si>
  <si>
    <t>By type of waste</t>
  </si>
  <si>
    <t>Mineral waste</t>
  </si>
  <si>
    <t>Waste rock</t>
  </si>
  <si>
    <t>Tailings</t>
  </si>
  <si>
    <t>Non-mineral waste</t>
  </si>
  <si>
    <t>By form of waste</t>
  </si>
  <si>
    <t>Other waste</t>
  </si>
  <si>
    <t>Waste generation and management across the Group</t>
  </si>
  <si>
    <t>By hazard class</t>
  </si>
  <si>
    <t>Non-hazardous waste</t>
  </si>
  <si>
    <t xml:space="preserve">Hazardous </t>
  </si>
  <si>
    <t>Air Quality</t>
  </si>
  <si>
    <t>Pollutant emissions across the Group</t>
  </si>
  <si>
    <t>Sulfur dioxide (SO₂)</t>
  </si>
  <si>
    <t>Nitrogen oxides (NOₓ)</t>
  </si>
  <si>
    <t>Carbon monoxide</t>
  </si>
  <si>
    <t>Particulate matter</t>
  </si>
  <si>
    <t>Ozone-depleting substances</t>
  </si>
  <si>
    <t>Volatile organic compounds (VOCs)</t>
  </si>
  <si>
    <t>Mercury (Hg)</t>
  </si>
  <si>
    <t>Lead (Pb)</t>
  </si>
  <si>
    <t>Others</t>
  </si>
  <si>
    <t>Water Consumption</t>
  </si>
  <si>
    <t>Water resource management across the Group</t>
  </si>
  <si>
    <t xml:space="preserve">Water intake, including: </t>
  </si>
  <si>
    <t>Freshwater intake, including:</t>
  </si>
  <si>
    <t>Groundwater</t>
  </si>
  <si>
    <t>Surface water</t>
  </si>
  <si>
    <t>External water supply systems</t>
  </si>
  <si>
    <t>Other water</t>
  </si>
  <si>
    <t>Water use, including:</t>
  </si>
  <si>
    <t>Freshwater</t>
  </si>
  <si>
    <t>Reused and recycled water</t>
  </si>
  <si>
    <t>Water discharge, including:</t>
  </si>
  <si>
    <t>to water bodies</t>
  </si>
  <si>
    <t>to land</t>
  </si>
  <si>
    <t>to sewerage</t>
  </si>
  <si>
    <t>to third parties</t>
  </si>
  <si>
    <t>Total water consumption</t>
  </si>
  <si>
    <t>Total water consumption in water-scarce regions</t>
  </si>
  <si>
    <t>Share of reused and recycled water</t>
  </si>
  <si>
    <t>Freshwater consumption intensity</t>
  </si>
  <si>
    <t xml:space="preserve">Biodiversity and Land Use
</t>
  </si>
  <si>
    <t>Land use across the Group</t>
  </si>
  <si>
    <t>Total land area owned, leased, or managed</t>
  </si>
  <si>
    <t>Disturbed land area</t>
  </si>
  <si>
    <t>Reclaimed land area</t>
  </si>
  <si>
    <t>Total disturbed and not yet reclaimed land area</t>
  </si>
  <si>
    <t>Protected and rare species inhabiting operational areas</t>
  </si>
  <si>
    <t>Category (according to IUCN classification)</t>
  </si>
  <si>
    <t xml:space="preserve">Critically Endangered (CR) </t>
  </si>
  <si>
    <t xml:space="preserve">Endangered (EN) </t>
  </si>
  <si>
    <t xml:space="preserve">Vulnerable (VU) </t>
  </si>
  <si>
    <t xml:space="preserve">Near Threatened (NT) </t>
  </si>
  <si>
    <t xml:space="preserve">Least Concern (LC) </t>
  </si>
  <si>
    <t xml:space="preserve">Category (according to Kazakhstan's classification) </t>
  </si>
  <si>
    <t>Endangered (Category 1)</t>
  </si>
  <si>
    <t xml:space="preserve">Declining (Category 2) </t>
  </si>
  <si>
    <t>Rare (Category 3)</t>
  </si>
  <si>
    <t xml:space="preserve">Undetermined (Category 4) </t>
  </si>
  <si>
    <t>Restored (Category 5)</t>
  </si>
  <si>
    <t>Investments into Environmental Protection and Fines</t>
  </si>
  <si>
    <t>Investments into Environmental Protection</t>
  </si>
  <si>
    <t xml:space="preserve">Environmental protection investments, including: </t>
  </si>
  <si>
    <t>Soil, groundwater, and surface water protection and rehabilitation</t>
  </si>
  <si>
    <t>Wastewater treatment</t>
  </si>
  <si>
    <t>Waste management</t>
  </si>
  <si>
    <t>Air quality</t>
  </si>
  <si>
    <t>Other (1)</t>
  </si>
  <si>
    <t>Capital expenditures</t>
  </si>
  <si>
    <t>Fines for environmental violations</t>
  </si>
  <si>
    <t xml:space="preserve">Number of fines (exceeding 10,000 USD) </t>
  </si>
  <si>
    <t xml:space="preserve">Fines for non-compliance with environmental legislation and payments for excess emissions (exceeding 10,000 USD)
</t>
  </si>
  <si>
    <t xml:space="preserve">Notes </t>
  </si>
  <si>
    <t>(1) Includes investments aimed at reducing noise and vibration impact, preserving biodiversity and landscapes, radiation safety, and other areas.</t>
  </si>
  <si>
    <t>E-2</t>
  </si>
  <si>
    <t>Climate change and energy consumption</t>
  </si>
  <si>
    <t>Scope 1 (direct emissions)</t>
  </si>
  <si>
    <t>Stationary sources</t>
  </si>
  <si>
    <t xml:space="preserve">Mobile sources </t>
  </si>
  <si>
    <t xml:space="preserve">Scope 2 (indirect energy emissions) </t>
  </si>
  <si>
    <t>Direct and indirect energy emissions (Scope 1 and Scope 2 by market method)</t>
  </si>
  <si>
    <t>Scope 3 (other indirect emissions)</t>
  </si>
  <si>
    <t>Greenhouse gas emissions intensity (Scope 1)</t>
  </si>
  <si>
    <t>Energy Consumption across the Group (1)</t>
  </si>
  <si>
    <t>Diesel fuel:</t>
  </si>
  <si>
    <t>Diesel fuel for transport and self-propelled machinery</t>
  </si>
  <si>
    <t>Diesel fuel for electricity generation</t>
  </si>
  <si>
    <t>Diesel fuel for heat generation</t>
  </si>
  <si>
    <t>Coal for heat generation</t>
  </si>
  <si>
    <t xml:space="preserve">Gasoline </t>
  </si>
  <si>
    <t>Renewable energy sources</t>
  </si>
  <si>
    <t>Purchased electricity</t>
  </si>
  <si>
    <t>Total energy consumption</t>
  </si>
  <si>
    <t>Energy intensity</t>
  </si>
  <si>
    <t>Energy intensity dynamics</t>
  </si>
  <si>
    <t>Heat energy consumption</t>
  </si>
  <si>
    <t>Electricity sold to third parties</t>
  </si>
  <si>
    <t>Heat energy sold to third parties</t>
  </si>
  <si>
    <t>Notes</t>
  </si>
  <si>
    <t>(1) These indicators have been revised due to the clarification of specific heat combustion coefficients</t>
  </si>
  <si>
    <t>GJ</t>
  </si>
  <si>
    <t>% year to year</t>
  </si>
  <si>
    <t>t CO₂-eq</t>
  </si>
  <si>
    <t>GHG Emissions across the Group</t>
  </si>
  <si>
    <t>Наши сотрудники</t>
  </si>
  <si>
    <r>
      <t>Если у вас есть какие-либо вопросы или отзывы о наших данных об устойчивом развитии, нашем отчете об устойчивом развитии и любом другом связанном раскрытии информации, пожалуйста, напишите нам по адресу timur.mursalimov</t>
    </r>
    <r>
      <rPr>
        <u/>
        <sz val="10"/>
        <rFont val="Calibri"/>
        <family val="2"/>
        <charset val="204"/>
        <scheme val="minor"/>
      </rPr>
      <t>@altynalmas.kz</t>
    </r>
  </si>
  <si>
    <t>Дата публикации: Ноябрь, 2024</t>
  </si>
  <si>
    <t>S-1</t>
  </si>
  <si>
    <t>S-2</t>
  </si>
  <si>
    <t>S-3</t>
  </si>
  <si>
    <t>S-4</t>
  </si>
  <si>
    <t>G-1</t>
  </si>
  <si>
    <t>По проектам</t>
  </si>
  <si>
    <t>Граница отчетности</t>
  </si>
  <si>
    <t>Occupational health and safety</t>
  </si>
  <si>
    <t>Serious accidents</t>
  </si>
  <si>
    <t>Minor accidents</t>
  </si>
  <si>
    <t>Lost Time Injury (LTI)</t>
  </si>
  <si>
    <t>Incidents involving the provision of medical care</t>
  </si>
  <si>
    <t>Fatalities</t>
  </si>
  <si>
    <t>coeff.</t>
  </si>
  <si>
    <t>Occupational diseases and health problems</t>
  </si>
  <si>
    <t>Total number of hours worked</t>
  </si>
  <si>
    <t>Occupational diseases</t>
  </si>
  <si>
    <t>Respiratory diseases</t>
  </si>
  <si>
    <t>Musculoskeletal disorders</t>
  </si>
  <si>
    <t>Oncology</t>
  </si>
  <si>
    <t>Other medical conditions</t>
  </si>
  <si>
    <t>HSE training for 2023</t>
  </si>
  <si>
    <t>Professional training (2)</t>
  </si>
  <si>
    <t>Number of trainings</t>
  </si>
  <si>
    <t>Avg. hours per employee</t>
  </si>
  <si>
    <t>Number of people trained</t>
  </si>
  <si>
    <t>Directors</t>
  </si>
  <si>
    <t>Middle management</t>
  </si>
  <si>
    <t>Administrative and technical staff</t>
  </si>
  <si>
    <t>Workers</t>
  </si>
  <si>
    <t>Occupational Health and Safety Performance Among Contractors</t>
  </si>
  <si>
    <t>Fines for violations in the field of occupational safety and health</t>
  </si>
  <si>
    <t>Number of fines</t>
  </si>
  <si>
    <t>Amount of fines</t>
  </si>
  <si>
    <t>tenge</t>
  </si>
  <si>
    <t>Notes:</t>
  </si>
  <si>
    <t>(2) Professional training includes: hazard identification, risk assessment and management; safe work at height; safe operation of vehicles; safe work with chemicals, etc.</t>
  </si>
  <si>
    <t>Our employees</t>
  </si>
  <si>
    <t>Number of staff</t>
  </si>
  <si>
    <t>Total number as of December 31</t>
  </si>
  <si>
    <t>person</t>
  </si>
  <si>
    <t>Average number</t>
  </si>
  <si>
    <t>Share of women</t>
  </si>
  <si>
    <t>Employees employed in the reporting period</t>
  </si>
  <si>
    <t>By gender</t>
  </si>
  <si>
    <t>Women</t>
  </si>
  <si>
    <t>Men</t>
  </si>
  <si>
    <t>By age</t>
  </si>
  <si>
    <t>Up to 30 years old</t>
  </si>
  <si>
    <t>30-50 years</t>
  </si>
  <si>
    <t>Over 50 years old</t>
  </si>
  <si>
    <t>Staff turnover across the Group</t>
  </si>
  <si>
    <t>Overall staff turnover</t>
  </si>
  <si>
    <t>Voluntary turnover rate</t>
  </si>
  <si>
    <t>Staff composition by type of employment contract and type of employment</t>
  </si>
  <si>
    <t>By type of employment contract</t>
  </si>
  <si>
    <t>Permanent contract</t>
  </si>
  <si>
    <t>Fixed-term contract</t>
  </si>
  <si>
    <t>By type of employment</t>
  </si>
  <si>
    <t>Full-time employees</t>
  </si>
  <si>
    <t>Part-time employees</t>
  </si>
  <si>
    <t>Staff composition by age group</t>
  </si>
  <si>
    <t>Employees under 30 years of age:</t>
  </si>
  <si>
    <t>Percentage of employees under 30 years of age</t>
  </si>
  <si>
    <t>Employees aged 30 to 50 years:</t>
  </si>
  <si>
    <t>Proportion of employees aged 30 to 50 years</t>
  </si>
  <si>
    <t>Employees over 50 years old:</t>
  </si>
  <si>
    <t>Percentage of employees over 50 years old</t>
  </si>
  <si>
    <t>Staff composition by gender</t>
  </si>
  <si>
    <t>Proportion of women in total staff</t>
  </si>
  <si>
    <t>Percentage of women in senior management</t>
  </si>
  <si>
    <t>Percentage of women functional managers</t>
  </si>
  <si>
    <t>Proportion of female professionals</t>
  </si>
  <si>
    <t>Proportion of female workers</t>
  </si>
  <si>
    <t>The pay gap between men and women</t>
  </si>
  <si>
    <t>Staff training</t>
  </si>
  <si>
    <t>Number of employees trained</t>
  </si>
  <si>
    <t>Average number of training hours per employee (per year)</t>
  </si>
  <si>
    <t>hours</t>
  </si>
  <si>
    <t>Managers and specialists</t>
  </si>
  <si>
    <t>Total investment in training</t>
  </si>
  <si>
    <t>million tenge</t>
  </si>
  <si>
    <t>Investment volume in training one employee (per year)</t>
  </si>
  <si>
    <t>Additional information</t>
  </si>
  <si>
    <t>Employees with disabilities</t>
  </si>
  <si>
    <t>Number of employees who took parental leave:</t>
  </si>
  <si>
    <t>Percentage of employees returning to work after parental leave</t>
  </si>
  <si>
    <t>Remuneration</t>
  </si>
  <si>
    <t>Minimum wage of the Republic of Kazakhstan</t>
  </si>
  <si>
    <t>Average salary in the Company</t>
  </si>
  <si>
    <t>Average salary in the region of the Republic of Kazakhstan</t>
  </si>
  <si>
    <t>Percentage of employees hired from the local community</t>
  </si>
  <si>
    <t>Leaders</t>
  </si>
  <si>
    <t>Specialists</t>
  </si>
  <si>
    <t>Percentage of open positions filled by internal candidates</t>
  </si>
  <si>
    <t>Share of internal hiring</t>
  </si>
  <si>
    <t>Socio-economic development</t>
  </si>
  <si>
    <t>Production</t>
  </si>
  <si>
    <t>Ore mining</t>
  </si>
  <si>
    <t>tons</t>
  </si>
  <si>
    <t>Open works</t>
  </si>
  <si>
    <t>Underground works</t>
  </si>
  <si>
    <t>Ore processing</t>
  </si>
  <si>
    <t>Gold</t>
  </si>
  <si>
    <t>oz.</t>
  </si>
  <si>
    <t>Distribution of economic value</t>
  </si>
  <si>
    <t>Key indicators</t>
  </si>
  <si>
    <t>Cost of sales</t>
  </si>
  <si>
    <t>Net profit</t>
  </si>
  <si>
    <t>Net debt</t>
  </si>
  <si>
    <t>Dividends paid</t>
  </si>
  <si>
    <t>Cash flow from operating activities</t>
  </si>
  <si>
    <t>Revenue</t>
  </si>
  <si>
    <t>Income from construction contracts</t>
  </si>
  <si>
    <t>Sale of gold-containing products</t>
  </si>
  <si>
    <t>Sale of other goods</t>
  </si>
  <si>
    <t>Sale of silver-containing products</t>
  </si>
  <si>
    <t>Sale of refined gold</t>
  </si>
  <si>
    <t>Distributed economic value</t>
  </si>
  <si>
    <t>Operating expenses</t>
  </si>
  <si>
    <t>Wages</t>
  </si>
  <si>
    <t>Interest and dividend expenses</t>
  </si>
  <si>
    <t>Tax expenses</t>
  </si>
  <si>
    <t>Other expenses</t>
  </si>
  <si>
    <t>Social spending (investments in local communities)</t>
  </si>
  <si>
    <t>Taxes</t>
  </si>
  <si>
    <t>Profit (loss) before tax</t>
  </si>
  <si>
    <t>Tangible assets less cash and cash equivalents</t>
  </si>
  <si>
    <t>Income tax accrued on profit (loss)</t>
  </si>
  <si>
    <t>Total employee benefits (including applicable taxes)</t>
  </si>
  <si>
    <t>Industry tax levies and other taxes or payments to the state</t>
  </si>
  <si>
    <t>Current income tax</t>
  </si>
  <si>
    <t>Paid corporate income tax</t>
  </si>
  <si>
    <t>Mineral Extraction Tax</t>
  </si>
  <si>
    <t>Retained economic value</t>
  </si>
  <si>
    <t>Share of purchases from local suppliers</t>
  </si>
  <si>
    <t>Total purchase amount</t>
  </si>
  <si>
    <t>Amount of goods purchased</t>
  </si>
  <si>
    <t>Amount of purchase of works</t>
  </si>
  <si>
    <t>Amount of services purchased</t>
  </si>
  <si>
    <t>Share of purchases with local content</t>
  </si>
  <si>
    <t>Products</t>
  </si>
  <si>
    <t>Works</t>
  </si>
  <si>
    <t>Services</t>
  </si>
  <si>
    <t>(1) Detailed information on financial indicators is available in the financial statements posted on the website: https://kase.kz/ru/issuers/ALMS/#g3y2023</t>
  </si>
  <si>
    <t>Local communities</t>
  </si>
  <si>
    <t>Social investment</t>
  </si>
  <si>
    <t>Volume of investments in the social sphere:</t>
  </si>
  <si>
    <t>Sport</t>
  </si>
  <si>
    <t>Healthcare</t>
  </si>
  <si>
    <t>Education</t>
  </si>
  <si>
    <t>Social infrastructure of settlements</t>
  </si>
  <si>
    <t>Charity</t>
  </si>
  <si>
    <t>Holidays</t>
  </si>
  <si>
    <t>Relocation</t>
  </si>
  <si>
    <t>Total amount of cash payments to political parties, organizations and their representatives</t>
  </si>
  <si>
    <t>Total amount of cash payments to industry associations</t>
  </si>
  <si>
    <t>Total amount of cash payments to international initiatives</t>
  </si>
  <si>
    <t>Interaction with local communities</t>
  </si>
  <si>
    <t>Number of requests from local communities</t>
  </si>
  <si>
    <t>Culture and Art</t>
  </si>
  <si>
    <t>Employment</t>
  </si>
  <si>
    <t>Environmental Education</t>
  </si>
  <si>
    <t>Impact of enterprises on the environment</t>
  </si>
  <si>
    <t>Percentage of requests that were answered</t>
  </si>
  <si>
    <t>Number of public hearings and meetings</t>
  </si>
  <si>
    <t>Proportion of assets on which public consultation takes place</t>
  </si>
  <si>
    <t>Total number of current production assets</t>
  </si>
  <si>
    <t>Proportion of development projects in which public consultation takes place</t>
  </si>
  <si>
    <t>Chairman of the Council</t>
  </si>
  <si>
    <t>Independence of the Chairman of the Council at the time of appointment</t>
  </si>
  <si>
    <t>Non-executive Directors of the Company</t>
  </si>
  <si>
    <t>Directors with executive powers</t>
  </si>
  <si>
    <t>Total</t>
  </si>
  <si>
    <t>Percentage of independent directors who are not executives of the Company</t>
  </si>
  <si>
    <t>Number of meetings</t>
  </si>
  <si>
    <t>quantity</t>
  </si>
  <si>
    <t>Average attendance at board meetings</t>
  </si>
  <si>
    <t>Number of non-executive/independent directors with four or fewer other mandates</t>
  </si>
  <si>
    <t>Share of Board of Directors from the local community</t>
  </si>
  <si>
    <t>Independence of the Board of Directors Committees</t>
  </si>
  <si>
    <t>Audit Committee</t>
  </si>
  <si>
    <t>Nomination and Remuneration Committee</t>
  </si>
  <si>
    <t>HSE Committee</t>
  </si>
  <si>
    <t>Strategy Committee</t>
  </si>
  <si>
    <t>Gender composition of the Board of Directors</t>
  </si>
  <si>
    <t>Age of members of the Board of Directors</t>
  </si>
  <si>
    <t>Under 30 years old:</t>
  </si>
  <si>
    <t>From 30 to 50 years old</t>
  </si>
  <si>
    <t>4-7 years</t>
  </si>
  <si>
    <t>8 - more</t>
  </si>
  <si>
    <t>Mining</t>
  </si>
  <si>
    <t>Sustainable development</t>
  </si>
  <si>
    <t>Finance</t>
  </si>
  <si>
    <t>Corporate governance</t>
  </si>
  <si>
    <t>Board of Directors</t>
  </si>
  <si>
    <t>Business Ethics</t>
  </si>
  <si>
    <t>Violations of the Code of Corporate Ethics</t>
  </si>
  <si>
    <t>Cases of corruption</t>
  </si>
  <si>
    <t>Cases of conflict of interest</t>
  </si>
  <si>
    <t>Cases of discrimination</t>
  </si>
  <si>
    <t>Money Laundering Cases</t>
  </si>
  <si>
    <t>Cases of disclosure of confidential and personal data or violations in the field of personal data protection</t>
  </si>
  <si>
    <t>Other cases*</t>
  </si>
  <si>
    <t>Number of complaints and hotline calls</t>
  </si>
  <si>
    <t>Not anonymous</t>
  </si>
  <si>
    <t>Anonymously</t>
  </si>
  <si>
    <t>Not confirmed</t>
  </si>
  <si>
    <t>Confirmed</t>
  </si>
  <si>
    <t>Significant cases of non-compliance with laws and regulations</t>
  </si>
  <si>
    <t>Significant fines</t>
  </si>
  <si>
    <t>Non-monetary sanctions</t>
  </si>
  <si>
    <t>Fines for failure to comply with laws and regulations regarding the provision or use of products and services</t>
  </si>
  <si>
    <t>Project indicators for 2023</t>
  </si>
  <si>
    <t>Release in gold equivalent</t>
  </si>
  <si>
    <t>Number of employees</t>
  </si>
  <si>
    <t>Employee injury rates</t>
  </si>
  <si>
    <t>Total accidents:</t>
  </si>
  <si>
    <t>Waste generation</t>
  </si>
  <si>
    <t>Total volume of waste generated</t>
  </si>
  <si>
    <t>Total volume of recycled waste</t>
  </si>
  <si>
    <t>Emissions of pollutants</t>
  </si>
  <si>
    <t>Solid particles</t>
  </si>
  <si>
    <t>Ozone-depleting substances equivalent to CFC 11</t>
  </si>
  <si>
    <t>Other</t>
  </si>
  <si>
    <t>Land use</t>
  </si>
  <si>
    <t>Area of disturbed lands</t>
  </si>
  <si>
    <t>Area of reclaimed land</t>
  </si>
  <si>
    <t>Greenhouse gas emissions (scopes 1 and 2)</t>
  </si>
  <si>
    <t>Scope 1 (1)</t>
  </si>
  <si>
    <t>t CO₂-eq.</t>
  </si>
  <si>
    <t>Scope 2 (Market Method)</t>
  </si>
  <si>
    <t>Coverage areas 1 and 2 (market method)</t>
  </si>
  <si>
    <t>Scope 3</t>
  </si>
  <si>
    <t>Energy consumption</t>
  </si>
  <si>
    <t>Diesel fuel, including:</t>
  </si>
  <si>
    <t>Fuel for transport and self-propelled equipment (1)</t>
  </si>
  <si>
    <t>Fuel for electricity generation</t>
  </si>
  <si>
    <t>Fuel for thermal energy generation</t>
  </si>
  <si>
    <t>Coal for thermal energy generation</t>
  </si>
  <si>
    <t>Gasoline (1)</t>
  </si>
  <si>
    <t>Water Resources Management</t>
  </si>
  <si>
    <t>Fresh water intake</t>
  </si>
  <si>
    <t>megaliter</t>
  </si>
  <si>
    <t>Surface waters</t>
  </si>
  <si>
    <t>Fresh water</t>
  </si>
  <si>
    <t>Technical water</t>
  </si>
  <si>
    <t>HPV</t>
  </si>
  <si>
    <t>Water drainage, including:</t>
  </si>
  <si>
    <t>into waterways</t>
  </si>
  <si>
    <t>on the relief</t>
  </si>
  <si>
    <t>into the sewer</t>
  </si>
  <si>
    <t>third party</t>
  </si>
  <si>
    <t>Total volume of water consumption</t>
  </si>
  <si>
    <t>Volume of reused and recycled water</t>
  </si>
  <si>
    <t>megaliter/ton of processed ore</t>
  </si>
  <si>
    <t>Total water consumption in regions with water deficit</t>
  </si>
  <si>
    <t>1) The "Total for the Group" data additionally includes fuel consumption of mining equipment for rent and fuel consumption of the Head Office</t>
  </si>
  <si>
    <t>GRI standard</t>
  </si>
  <si>
    <t>Number and name of the indicator</t>
  </si>
  <si>
    <t>Location in the databook with data in the ESG area</t>
  </si>
  <si>
    <t>GRI 1: Foundation (Foundation 2021)</t>
  </si>
  <si>
    <t>GRI 2: General Disclosures (2021)</t>
  </si>
  <si>
    <t>2-1 Company Information</t>
  </si>
  <si>
    <t>2-2 Legal entities included in the organization's consolidated sustainability reporting</t>
  </si>
  <si>
    <t>2-3 Reporting period, reporting frequency and contact information</t>
  </si>
  <si>
    <t>2-4 Revision of data from previous reports</t>
  </si>
  <si>
    <t>2-5 External assurance of financial statements</t>
  </si>
  <si>
    <t>2-6 Organizational activities and supply chain</t>
  </si>
  <si>
    <t>2-7 Employees</t>
  </si>
  <si>
    <t>2-8 Workers who are not employees of the organization</t>
  </si>
  <si>
    <t>2-9 Corporate Governance Structure</t>
  </si>
  <si>
    <t>Corporate Governance and Ethics Tab</t>
  </si>
  <si>
    <t>2-10 Procedure for nominating and selecting candidates for membership in the highest corporate governance body</t>
  </si>
  <si>
    <t>2-11 Chairman of the highest corporate governance body</t>
  </si>
  <si>
    <t>2-12 The role of the highest corporate governance body in developing goals, values and strategy</t>
  </si>
  <si>
    <t>2-13 Delegation of Authority</t>
  </si>
  <si>
    <t>2-14 The role of the highest corporate governance body in preparing a sustainability report</t>
  </si>
  <si>
    <t>2-15 Conflicts of Interest</t>
  </si>
  <si>
    <t>2-16 Mechanism for filing significant complaints and appeals</t>
  </si>
  <si>
    <t>Local Communities Tab</t>
  </si>
  <si>
    <t>2-17 Collective knowledge of members of the highest corporate governance body</t>
  </si>
  <si>
    <t>2-18 Evaluation of the activities of the highest corporate governance body</t>
  </si>
  <si>
    <t>2-19 Remuneration Rules</t>
  </si>
  <si>
    <t>2-20 Procedure for determining the amount of remuneration</t>
  </si>
  <si>
    <t>2-21 Ratio of total annual compensation of highest paid official to average annual compensation of all employees</t>
  </si>
  <si>
    <t>2-22 Statement of Sustainable Development Strategy</t>
  </si>
  <si>
    <t>2-23 Commitment to Politicians</t>
  </si>
  <si>
    <t>2-24 Implementing Policies</t>
  </si>
  <si>
    <t>2-25 Measures to reduce negative impacts</t>
  </si>
  <si>
    <t>Environment Tab</t>
  </si>
  <si>
    <t>2-26 Mechanisms of interaction</t>
  </si>
  <si>
    <t>2-27 Compliance with Law</t>
  </si>
  <si>
    <t>2-28 Membership in associations</t>
  </si>
  <si>
    <t>2-29 Stakeholder Engagement Approach</t>
  </si>
  <si>
    <t>2-30 Collective agreements</t>
  </si>
  <si>
    <t>GRI 3: Material Topics (2021)</t>
  </si>
  <si>
    <t>3-1 The Process of Identifying Essential Topics</t>
  </si>
  <si>
    <t>3-2 List of essential topics</t>
  </si>
  <si>
    <t>3-3 Managing Essential Topics</t>
  </si>
  <si>
    <t>GRI 201: Economic Performance 2016</t>
  </si>
  <si>
    <t>201-1 Direct economic value generated and distributed</t>
  </si>
  <si>
    <t>201-2 Financial implications and other risks and opportunities for the organization's operations related to climate change</t>
  </si>
  <si>
    <t>201-3 Pension and other benefit obligations</t>
  </si>
  <si>
    <t>201-4 Financial support received from the state</t>
  </si>
  <si>
    <t>GRI 202: Market Presence 2016</t>
  </si>
  <si>
    <t>202-1 Ratio of standard entry-level wages of employees of different sexes to the established minimum wage in the regions of operation of the organization</t>
  </si>
  <si>
    <t>202-2 Proportion of senior management hired from local communities</t>
  </si>
  <si>
    <t>GRI 203: Indirect Economic Impacts (2016)</t>
  </si>
  <si>
    <t>203-1 Investments in infrastructure and gratuitous services</t>
  </si>
  <si>
    <t>GRI 204: Procurement Practices 2016</t>
  </si>
  <si>
    <t>204-1 Proportion of procurement costs attributable to local suppliers</t>
  </si>
  <si>
    <t>GRI 205: Anti-corruption (Anti-corruption 2016)</t>
  </si>
  <si>
    <t>205-1 Units subject to corruption risk assessment</t>
  </si>
  <si>
    <t>205-2 Information on and training in anti-corruption policies and methods</t>
  </si>
  <si>
    <t>205-3 Confirmed cases of corruption and measures taken</t>
  </si>
  <si>
    <t>GRI 206: Anti-competitive Behavior (2016)</t>
  </si>
  <si>
    <t>206-1 Legal actions against an organization in connection with the obstacle to competition and monopolistic behavior</t>
  </si>
  <si>
    <t>GRI 207: Taxes (Tax 2019)</t>
  </si>
  <si>
    <t>207-1 Approach to Managing Tax-Related Issues</t>
  </si>
  <si>
    <t>207-2 Tax administration, control and risk management</t>
  </si>
  <si>
    <t>207-3 Interaction with stakeholders on tax-related issues</t>
  </si>
  <si>
    <t>207-4 Information on taxes and other related financial indicators by tax jurisdiction</t>
  </si>
  <si>
    <t>GRI 301: Materials (Materials 2016)</t>
  </si>
  <si>
    <t>301-1 Materials consumed by weight or volume</t>
  </si>
  <si>
    <t>301-2 Proportion of materials that are recycled or reused waste</t>
  </si>
  <si>
    <t>GRI 302: Energy (Energy 2016)</t>
  </si>
  <si>
    <t>302-1 Energy consumption within the organization</t>
  </si>
  <si>
    <t>Climate Change and Energy Consumption Tab</t>
  </si>
  <si>
    <t>302-3 Energy intensity</t>
  </si>
  <si>
    <t>302-4 Reducing energy consumption</t>
  </si>
  <si>
    <t>GRI 303: Water and Effluents (2018)</t>
  </si>
  <si>
    <t>303-1 Management of shared water resources</t>
  </si>
  <si>
    <t>303-2 Management of impacts from water disposal</t>
  </si>
  <si>
    <t>303-3 Water intake</t>
  </si>
  <si>
    <t>Project Data Tab</t>
  </si>
  <si>
    <t>303-4 Water disposal</t>
  </si>
  <si>
    <t>303-5 Water consumption</t>
  </si>
  <si>
    <t>GRI 304: Biodiversity (Biodiversity 2016)</t>
  </si>
  <si>
    <t>304-1 Production sites owned, leased or managed by the organization and located in protected areas and areas of high biodiversity value outside protected areas</t>
  </si>
  <si>
    <t>304-2 Significant impacts of activities, products and services on biodiversity</t>
  </si>
  <si>
    <t>304-3 Protected or restored habitats</t>
  </si>
  <si>
    <t>304-4 IUCN Red List species and national conservation list species whose habitats are located in areas affected by the organization's activities</t>
  </si>
  <si>
    <t>GRI 305: Emissions (Emissions 2016)</t>
  </si>
  <si>
    <t>305-1 Direct greenhouse gas emissions (Scope 1)</t>
  </si>
  <si>
    <t>305-2 Energy-related indirect greenhouse gas emissions (Scope 2)</t>
  </si>
  <si>
    <t>305-3 Other indirect greenhouse gas emissions (Scope 3)</t>
  </si>
  <si>
    <t>305-4 Greenhouse gas emission intensity</t>
  </si>
  <si>
    <t>305-5 Reduction of greenhouse gas emissions</t>
  </si>
  <si>
    <t>305-6 Emissions of ozone-depleting substances</t>
  </si>
  <si>
    <t>305-7 Emissions of NOₓ, SOₓ and other significant pollutants into the atmosphere</t>
  </si>
  <si>
    <t>GRI 306: Waste (Waste 2020)</t>
  </si>
  <si>
    <t>306-1 Waste generation and associated significant impacts</t>
  </si>
  <si>
    <t>306-2 Measures taken to manage significant impacts of waste generated</t>
  </si>
  <si>
    <t>306-3 Total mass of waste generated</t>
  </si>
  <si>
    <t>306-4 Total weight of waste disposed of</t>
  </si>
  <si>
    <t>306-5 Total weight of waste sent for disposal and burial</t>
  </si>
  <si>
    <t>GRI 308: Supplier Environmental Assessment 2016</t>
  </si>
  <si>
    <t>308-1 Percentage of new suppliers assessed against environmental criteria</t>
  </si>
  <si>
    <t>308-2 Adverse environmental impacts in the supply chain and actions taken</t>
  </si>
  <si>
    <t>GRI 401: Employment 2016</t>
  </si>
  <si>
    <t>401-1 Number of employees hired and employee turnover</t>
  </si>
  <si>
    <t>401-2 Benefits provided to full-time employees that are not provided to temporary or part-time employees</t>
  </si>
  <si>
    <t>401-3 Provision of parental leave</t>
  </si>
  <si>
    <t>GRI 402: Labor/Management Relations (2016)</t>
  </si>
  <si>
    <t>402-1 Minimum notice period for significant changes in the organization's operations</t>
  </si>
  <si>
    <t>GRI 403: Occupational Health and Safety (2018)</t>
  </si>
  <si>
    <t>403-1 Occupational safety and health management system</t>
  </si>
  <si>
    <t>403-2 Hazard identification, risk assessment and incident investigation</t>
  </si>
  <si>
    <t>403-3 Services provided for the purpose of maintaining occupational health</t>
  </si>
  <si>
    <t>403-4 Opportunities for workers to participate in improving the occupational safety and health system, consultation and communication with workers on occupational safety and health issues</t>
  </si>
  <si>
    <t>403-5 Occupational Health and Safety Training for Workers</t>
  </si>
  <si>
    <t>403-6 Maintaining the health of workers</t>
  </si>
  <si>
    <t>403-7 Prevention and mitigation of occupational health and safety impacts on workers</t>
  </si>
  <si>
    <t>403-8 Personnel working within the framework of the occupational health and safety management system</t>
  </si>
  <si>
    <t>403-9 Industrial injuries</t>
  </si>
  <si>
    <t>403-10 Occupational diseases</t>
  </si>
  <si>
    <t>GRI 404: Training and Development (Training and Education 2016)</t>
  </si>
  <si>
    <t>404-1 Average number of training hours per year per employee</t>
  </si>
  <si>
    <t>404-2 Programs to improve the skills of employees for further employment</t>
  </si>
  <si>
    <t>404-3 Percentage of employees who receive periodic performance and career development appraisals</t>
  </si>
  <si>
    <t>GRI 405: Diversity and Equal Opportunity (2016)</t>
  </si>
  <si>
    <t>405-1 Composition of governing bodies and main categories of personnel</t>
  </si>
  <si>
    <t>405-2 Ratio of basic wages of women to men</t>
  </si>
  <si>
    <t>GRI 406: Non-discrimination (Nondiscrimination 2016)</t>
  </si>
  <si>
    <t>406-1 Incidents of discrimination and corrective actions taken</t>
  </si>
  <si>
    <t>GRI 407: Freedom of Association and Collective Bargaining (2016)</t>
  </si>
  <si>
    <t>407-1 Freedom of association and collective bargaining</t>
  </si>
  <si>
    <t>GRI 408: Child Labor (Child Labor 2016)</t>
  </si>
  <si>
    <t>408-1 Operations and suppliers with significant risk of child labor</t>
  </si>
  <si>
    <t>GRI 409: Forced or Compulsory Labor (2016)</t>
  </si>
  <si>
    <t>409-1 Operations and suppliers with significant risk of forced or compulsory labour</t>
  </si>
  <si>
    <t>GRI 410: Security Practices (Security Practices 2016)</t>
  </si>
  <si>
    <t>410-1 Proportion of security personnel trained in policies and procedures concerning aspects of human rights</t>
  </si>
  <si>
    <t>GRI 411: Rights of Indigenous Peoples (2016)</t>
  </si>
  <si>
    <t>411-1 Cases of violations of the rights of indigenous and small-numbered peoples</t>
  </si>
  <si>
    <t>GRI 413: Local Communities (Local Communities 2016)</t>
  </si>
  <si>
    <t>413-1 Total number of businesses with community engagement programs, community impact assessment programs, and community development programs implemented in their vicinity</t>
  </si>
  <si>
    <t>413-2 Subdivisions with significant actual or potential adverse impacts on local communities</t>
  </si>
  <si>
    <t>GRI 414: Supplier Social Assessment 2016</t>
  </si>
  <si>
    <t>414-1 Evaluation of new suppliers according to social criteria</t>
  </si>
  <si>
    <t>414-2 Adverse impacts in the supply chain and measures taken</t>
  </si>
  <si>
    <t>GRI 415: Public Policy 2016</t>
  </si>
  <si>
    <t>415-1 Political contributions</t>
  </si>
  <si>
    <t>GRI 418: Consumer Privacy (Customer Privacy 2016)</t>
  </si>
  <si>
    <t>418-1 Substantiated complaints about breaches of customer privacy and loss of customer data</t>
  </si>
  <si>
    <t>Name of subsidiaries</t>
  </si>
  <si>
    <t xml:space="preserve"> Main activity</t>
  </si>
  <si>
    <t xml:space="preserve"> Ownership share</t>
  </si>
  <si>
    <t xml:space="preserve"> Comment</t>
  </si>
  <si>
    <t xml:space="preserve"> Mining and processing of gold ore</t>
  </si>
  <si>
    <t xml:space="preserve"> -</t>
  </si>
  <si>
    <t>Processing of man-made mineral formations formed during the processing of gold-bearing ores</t>
  </si>
  <si>
    <t xml:space="preserve"> Processing of gold ore</t>
  </si>
  <si>
    <t xml:space="preserve"> Design, construction and reconstruction of industrial facilities using advanced design modeling technologies</t>
  </si>
  <si>
    <t xml:space="preserve"> Financial, tax and HR data only</t>
  </si>
  <si>
    <t xml:space="preserve"> Trading in precious metals and rare metal ores</t>
  </si>
  <si>
    <t>Geological exploration, mining and processing of ore, sale of precious metals</t>
  </si>
  <si>
    <t>Occupational Health and Safety Indicators across the Group</t>
  </si>
  <si>
    <t>Incidents with disability</t>
  </si>
  <si>
    <t>Compulsory training</t>
  </si>
  <si>
    <t>Akbakay</t>
  </si>
  <si>
    <t>Pustynnoye</t>
  </si>
  <si>
    <t>Aksu-2</t>
  </si>
  <si>
    <t>Aksu</t>
  </si>
  <si>
    <t>Bestobe</t>
  </si>
  <si>
    <t>Zholymbet</t>
  </si>
  <si>
    <t>Total across the Group</t>
  </si>
  <si>
    <t>Freshwater for technological needs consumption intensity</t>
  </si>
  <si>
    <t>Independent Directors who are not executives of the Company</t>
  </si>
  <si>
    <t>Average tenure</t>
  </si>
  <si>
    <t>Balance of qualifications on the Board of Directors</t>
  </si>
  <si>
    <t>Share of collective agreement signatories from the total headcount</t>
  </si>
  <si>
    <t>Total headcount as of December 31</t>
  </si>
  <si>
    <t>Personnel composition across the Group</t>
  </si>
  <si>
    <t>Total number of employees</t>
  </si>
  <si>
    <t>Вкладка "Границы отчетности"</t>
  </si>
  <si>
    <t>Вкладка "Title"</t>
  </si>
  <si>
    <t>Reporting perimeter</t>
  </si>
  <si>
    <t>Socio-economic development Tab</t>
  </si>
  <si>
    <t>Our Employees Tab</t>
  </si>
  <si>
    <t>Title Tab</t>
  </si>
  <si>
    <t>Safety Tab</t>
  </si>
  <si>
    <t>Указатель</t>
  </si>
  <si>
    <t>Data on waste, air emissions, water consumption, biodiversity, land use and environmental investments/fines</t>
  </si>
  <si>
    <t>Данные по отходам, выбросы в атмосферу, водопотребление, биоразнообразие, использование земель и инвестиции/штраф связанные с охраной окружающей среды</t>
  </si>
  <si>
    <t>Directory</t>
  </si>
  <si>
    <t>Climate change and energy</t>
  </si>
  <si>
    <t>Safety</t>
  </si>
  <si>
    <t>Our people</t>
  </si>
  <si>
    <t>Socioeconomic development</t>
  </si>
  <si>
    <t>Communities</t>
  </si>
  <si>
    <t>Corporate governance and ethics</t>
  </si>
  <si>
    <t>Data across projects</t>
  </si>
  <si>
    <t>Данные по выбросам парниковых газов (Охват 1 и 2) и энергопотреблению</t>
  </si>
  <si>
    <t>Greenhouse gas emissions data (Scope 1 and 2) and energy consumption</t>
  </si>
  <si>
    <t>E</t>
  </si>
  <si>
    <t>S</t>
  </si>
  <si>
    <t>G</t>
  </si>
  <si>
    <t>Данные по составу персонала, трудоустройстве, текучести, типу трудового договора, типу занятости, разбивке по возрастным группам, обучение персонала, оплате труда, нанятие сотрудников из местного сообщества, доля внутреннего найма</t>
  </si>
  <si>
    <t>Data on staff composition, employment, turnover, type of employment contract, type of employment, breakdown by age group, staff training, compensation, hiring from the local community, proportion of internal hiring</t>
  </si>
  <si>
    <t>Data on key Occupational Health and Safety indicators, cases of occupational diseases, Occupational Health and Safety training, contractor indicators and fines</t>
  </si>
  <si>
    <t>Данные по основным показателям ОТиПБ, случаев профессиональных заболеваний, обучение в области ОТиПБ, показатели среди подрядчиков и штрафы</t>
  </si>
  <si>
    <t>Данные по ключевым производственным показателям, распределению экономической стоимости, доле закупок у местных поставщиков</t>
  </si>
  <si>
    <t>Data on key production indicators, distribution of economic value, share of purchases from local suppliers</t>
  </si>
  <si>
    <t>Данные по социальным инвестициям и взаимодействие с местными сообществами</t>
  </si>
  <si>
    <t>Data on social investments and community engagement metrics</t>
  </si>
  <si>
    <t>Данные по составу и независимости Совета директоров, независимость комитетов при СД, гендерный состав, возраст, срок пребывания, баланс квалификации, показатели деловой этики</t>
  </si>
  <si>
    <t>Data on the composition and independence of the Board of Directors, independence of the committees of the Board of Directors, gender composition, age, length of service, balance of qualifications, business ethics indicators</t>
  </si>
  <si>
    <t>GRI index</t>
  </si>
  <si>
    <t>Hearing loss</t>
  </si>
  <si>
    <t>Breakdown by gender</t>
  </si>
  <si>
    <t>Breakdown by position</t>
  </si>
  <si>
    <t>Income from the sale of gold</t>
  </si>
  <si>
    <t>Composition and independence of the Board of Directors</t>
  </si>
  <si>
    <t>less than 3 years</t>
  </si>
  <si>
    <t>Over-contract investments</t>
  </si>
  <si>
    <t>Contractual obligations</t>
  </si>
  <si>
    <t>GRI content index</t>
  </si>
  <si>
    <t>ESG Данные раскрывают ключевые количественные показатели в области устойчивого развития Алтыналмас за 2023 отчетный год, а также предоставляет, где это возможно, исторические данные и тенденции эффективности на основе консолидированных социальных, экологических и экономических данных.</t>
  </si>
  <si>
    <t>Об ESG Данные за 2023 год</t>
  </si>
  <si>
    <t>(1) Коэффициенты LTIFR и TRIR из расчета на 200 000 отработанных часов</t>
  </si>
  <si>
    <t>(1) LTIFR and TRIR rates based on 200,000 hours worked</t>
  </si>
  <si>
    <t>GJ per thou. oz eq</t>
  </si>
  <si>
    <t>t CO₂-eq per thou. oz eq</t>
  </si>
  <si>
    <t>Cash costs, tenge per oz of gold equivalent</t>
  </si>
  <si>
    <t>Gold selling price, $ per oz</t>
  </si>
  <si>
    <t>Energy content, per thou, oz of gold equivalent</t>
  </si>
  <si>
    <t>да/нет</t>
  </si>
  <si>
    <t>yes/no</t>
  </si>
  <si>
    <t>no</t>
  </si>
  <si>
    <t>Greenhouse gas emissions intensity (Scope 1 and 2)</t>
  </si>
  <si>
    <t>Kazakhaltyn</t>
  </si>
  <si>
    <t>Aksu Technology</t>
  </si>
  <si>
    <t>Kazakhaltyn Technology</t>
  </si>
  <si>
    <t>Altynalmas Technology</t>
  </si>
  <si>
    <t>AAEngineering Group</t>
  </si>
  <si>
    <t>Altynalmas trading house</t>
  </si>
  <si>
    <t>Akbakai Gold Resources</t>
  </si>
  <si>
    <t xml:space="preserve">ТОО "Алтыналмас Technology" </t>
  </si>
  <si>
    <t>ТОО "AAEngineering Group"</t>
  </si>
  <si>
    <t>ТОО "Алтыналмас торговый дом"</t>
  </si>
  <si>
    <t xml:space="preserve">АО "Акбакай Голд Ресорсес" </t>
  </si>
  <si>
    <t>Прибыль за год</t>
  </si>
  <si>
    <t>Net Income</t>
  </si>
  <si>
    <t>1) Нарушения, связанные с превышением должностных полномочий, экологическим комплаенсом, процедурами закупок и хищением товарно-материальных ценностей.</t>
  </si>
  <si>
    <t>1) Incidents related to abuse of office, environmental compliance, procurement procedures and theft of inventory.</t>
  </si>
  <si>
    <t>тыс. кВт</t>
  </si>
  <si>
    <t>thou. kW</t>
  </si>
  <si>
    <t>Изменение справедливой стоимости дебиторской задолженности</t>
  </si>
  <si>
    <t>Change in fair value of accounts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</si>
</sst>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00_);_(* \(#.##0.00\);_(* &quot;-&quot;??_);_(@_)"/>
    <numFmt numFmtId="166" formatCode="_ * #.##0.00_ ;_ * \-#.##0.00_ ;_ * &quot;-&quot;??_ ;_ @_ "/>
    <numFmt numFmtId="167" formatCode="_ * #,##0.00_ ;_ * \-#,##0.00_ ;_ * &quot;-&quot;??_ ;_ @_ "/>
    <numFmt numFmtId="168" formatCode="_-* #,##0_-;\-* #,##0_-;_-* &quot;-&quot;??_-;_-@_-"/>
    <numFmt numFmtId="169" formatCode="_-* #,##0.0_-;\-* #,##0.0_-;_-* &quot;-&quot;??_-;_-@_-"/>
    <numFmt numFmtId="170" formatCode="#,##0.00;\(#,##0.00\)"/>
    <numFmt numFmtId="171" formatCode="_-* #,##0.00\ _₽_-;\-* #,##0.00\ _₽_-;_-* &quot;-&quot;??\ _₽_-;_-@_-"/>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b/>
      <sz val="10"/>
      <color theme="1"/>
      <name val="Arial"/>
      <family val="2"/>
      <charset val="204"/>
    </font>
    <font>
      <b/>
      <sz val="11"/>
      <color theme="1"/>
      <name val="Arial"/>
      <family val="2"/>
      <charset val="204"/>
    </font>
    <font>
      <sz val="11"/>
      <color theme="1"/>
      <name val="Arial"/>
      <family val="2"/>
      <charset val="204"/>
    </font>
    <font>
      <sz val="11"/>
      <color rgb="FF000000"/>
      <name val="Arial"/>
      <family val="2"/>
      <charset val="204"/>
    </font>
    <font>
      <sz val="11"/>
      <color theme="1"/>
      <name val="Calibri"/>
      <family val="2"/>
    </font>
    <font>
      <sz val="10"/>
      <name val="Arial"/>
      <family val="2"/>
    </font>
    <font>
      <sz val="11"/>
      <color rgb="FF9C0006"/>
      <name val="Calibri"/>
      <family val="2"/>
      <scheme val="minor"/>
    </font>
    <font>
      <b/>
      <sz val="11"/>
      <color rgb="FFFA7D00"/>
      <name val="Calibri"/>
      <family val="2"/>
      <scheme val="minor"/>
    </font>
    <font>
      <sz val="11"/>
      <color rgb="FF006100"/>
      <name val="Calibri"/>
      <family val="2"/>
      <scheme val="minor"/>
    </font>
    <font>
      <b/>
      <sz val="11"/>
      <color rgb="FF3F3F3F"/>
      <name val="Calibri"/>
      <family val="2"/>
      <scheme val="minor"/>
    </font>
    <font>
      <sz val="10"/>
      <name val="Arial"/>
      <family val="2"/>
      <charset val="204"/>
    </font>
    <font>
      <sz val="8"/>
      <name val="Calibri"/>
      <family val="2"/>
      <charset val="204"/>
      <scheme val="minor"/>
    </font>
    <font>
      <b/>
      <sz val="12"/>
      <color rgb="FF000000"/>
      <name val="Calibri"/>
      <family val="2"/>
      <charset val="204"/>
      <scheme val="minor"/>
    </font>
    <font>
      <b/>
      <sz val="11"/>
      <color theme="0"/>
      <name val="Arial"/>
      <family val="2"/>
      <charset val="204"/>
    </font>
    <font>
      <sz val="12"/>
      <name val="Arial"/>
      <family val="2"/>
      <charset val="204"/>
    </font>
    <font>
      <sz val="12"/>
      <color theme="1"/>
      <name val="Arial"/>
      <family val="2"/>
      <charset val="204"/>
    </font>
    <font>
      <b/>
      <sz val="12"/>
      <color theme="1"/>
      <name val="Arial"/>
      <family val="2"/>
      <charset val="204"/>
    </font>
    <font>
      <sz val="10"/>
      <color rgb="FF000000"/>
      <name val="Calibri"/>
      <family val="2"/>
      <charset val="204"/>
      <scheme val="minor"/>
    </font>
    <font>
      <sz val="10"/>
      <color rgb="FF000000"/>
      <name val="Calibri"/>
      <family val="2"/>
      <charset val="204"/>
      <scheme val="minor"/>
    </font>
    <font>
      <b/>
      <sz val="18"/>
      <color rgb="FF00386D"/>
      <name val="Arial"/>
      <family val="2"/>
      <charset val="204"/>
    </font>
    <font>
      <b/>
      <sz val="12"/>
      <color theme="0"/>
      <name val="Arial"/>
      <family val="2"/>
      <charset val="204"/>
    </font>
    <font>
      <sz val="11"/>
      <color theme="0"/>
      <name val="Arial"/>
      <family val="2"/>
      <charset val="204"/>
    </font>
    <font>
      <b/>
      <sz val="8"/>
      <color theme="1"/>
      <name val="Arial"/>
      <family val="2"/>
      <charset val="204"/>
    </font>
    <font>
      <sz val="8"/>
      <color theme="1"/>
      <name val="Arial"/>
      <family val="2"/>
      <charset val="204"/>
    </font>
    <font>
      <b/>
      <sz val="10"/>
      <color theme="7" tint="-0.499984740745262"/>
      <name val="Arial"/>
      <family val="2"/>
      <charset val="204"/>
    </font>
    <font>
      <sz val="11"/>
      <color theme="7" tint="-0.499984740745262"/>
      <name val="Arial"/>
      <family val="2"/>
      <charset val="204"/>
    </font>
    <font>
      <sz val="10"/>
      <color theme="7" tint="-0.499984740745262"/>
      <name val="Arial"/>
      <family val="2"/>
      <charset val="204"/>
    </font>
    <font>
      <i/>
      <sz val="8"/>
      <color theme="1"/>
      <name val="Arial"/>
      <family val="2"/>
      <charset val="204"/>
    </font>
    <font>
      <sz val="15"/>
      <color indexed="25"/>
      <name val="Arial"/>
      <family val="2"/>
    </font>
    <font>
      <i/>
      <sz val="11"/>
      <color theme="1"/>
      <name val="Calibri"/>
      <family val="2"/>
      <charset val="204"/>
      <scheme val="minor"/>
    </font>
    <font>
      <b/>
      <sz val="12"/>
      <color theme="7" tint="-0.499984740745262"/>
      <name val="Arial"/>
      <family val="2"/>
      <charset val="204"/>
    </font>
    <font>
      <b/>
      <sz val="16"/>
      <color theme="1"/>
      <name val="Arial"/>
      <family val="2"/>
      <charset val="204"/>
    </font>
    <font>
      <sz val="11"/>
      <color rgb="FFFF0000"/>
      <name val="Arial"/>
      <family val="2"/>
      <charset val="204"/>
    </font>
    <font>
      <sz val="8"/>
      <color rgb="FFFF0000"/>
      <name val="Arial"/>
      <family val="2"/>
      <charset val="204"/>
    </font>
    <font>
      <i/>
      <sz val="8"/>
      <color rgb="FFFF0000"/>
      <name val="Arial"/>
      <family val="2"/>
      <charset val="204"/>
    </font>
    <font>
      <sz val="8"/>
      <name val="Arial"/>
      <family val="2"/>
      <charset val="204"/>
    </font>
    <font>
      <sz val="8"/>
      <color theme="7" tint="-0.499984740745262"/>
      <name val="Arial"/>
      <family val="2"/>
      <charset val="204"/>
    </font>
    <font>
      <sz val="8"/>
      <color theme="1"/>
      <name val="Arial"/>
      <family val="2"/>
      <charset val="204"/>
    </font>
    <font>
      <sz val="11"/>
      <color theme="1"/>
      <name val="Arial"/>
      <family val="2"/>
      <charset val="204"/>
    </font>
    <font>
      <sz val="11"/>
      <name val="Calibri"/>
      <family val="2"/>
      <scheme val="minor"/>
    </font>
    <font>
      <b/>
      <sz val="6"/>
      <color theme="1"/>
      <name val="Arial"/>
      <family val="2"/>
      <charset val="204"/>
    </font>
    <font>
      <i/>
      <sz val="11"/>
      <color rgb="FFFF0000"/>
      <name val="Calibri"/>
      <family val="2"/>
      <charset val="204"/>
      <scheme val="minor"/>
    </font>
    <font>
      <sz val="8"/>
      <color theme="1"/>
      <name val="Arial"/>
      <family val="2"/>
      <charset val="204"/>
    </font>
    <font>
      <i/>
      <sz val="6"/>
      <color rgb="FFFF0000"/>
      <name val="Arial"/>
      <family val="2"/>
      <charset val="204"/>
    </font>
    <font>
      <i/>
      <sz val="6"/>
      <color theme="1"/>
      <name val="Arial"/>
      <family val="2"/>
      <charset val="204"/>
    </font>
    <font>
      <sz val="11"/>
      <color indexed="8"/>
      <name val="Calibri"/>
      <family val="2"/>
      <charset val="204"/>
    </font>
    <font>
      <b/>
      <i/>
      <sz val="6"/>
      <color theme="1"/>
      <name val="Arial"/>
      <family val="2"/>
      <charset val="204"/>
    </font>
    <font>
      <u/>
      <sz val="11"/>
      <color theme="10"/>
      <name val="Calibri"/>
      <family val="2"/>
      <charset val="204"/>
      <scheme val="minor"/>
    </font>
    <font>
      <sz val="8"/>
      <color theme="1"/>
      <name val="Arial"/>
      <family val="2"/>
      <charset val="204"/>
    </font>
    <font>
      <b/>
      <sz val="8"/>
      <color theme="1"/>
      <name val="Arial"/>
      <family val="2"/>
      <charset val="204"/>
    </font>
    <font>
      <sz val="10"/>
      <name val="Calibri"/>
      <family val="2"/>
      <charset val="204"/>
      <scheme val="minor"/>
    </font>
    <font>
      <sz val="8"/>
      <color theme="1"/>
      <name val="Arial"/>
      <family val="2"/>
      <charset val="204"/>
    </font>
    <font>
      <sz val="8"/>
      <color theme="1"/>
      <name val="Arial"/>
      <family val="2"/>
      <charset val="204"/>
    </font>
    <font>
      <sz val="8"/>
      <color theme="1"/>
      <name val="Arial"/>
      <family val="2"/>
      <charset val="204"/>
    </font>
    <font>
      <u/>
      <sz val="12"/>
      <color theme="1"/>
      <name val="Arial"/>
      <family val="2"/>
      <charset val="204"/>
    </font>
    <font>
      <u/>
      <sz val="10"/>
      <color rgb="FF000000"/>
      <name val="Calibri"/>
      <family val="2"/>
      <charset val="204"/>
      <scheme val="minor"/>
    </font>
    <font>
      <sz val="10"/>
      <color theme="0"/>
      <name val="Calibri"/>
      <family val="2"/>
      <charset val="204"/>
      <scheme val="minor"/>
    </font>
    <font>
      <u/>
      <sz val="10"/>
      <name val="Calibri"/>
      <family val="2"/>
      <charset val="204"/>
      <scheme val="minor"/>
    </font>
    <font>
      <i/>
      <sz val="10"/>
      <name val="Calibri"/>
      <family val="2"/>
      <charset val="204"/>
      <scheme val="minor"/>
    </font>
    <font>
      <sz val="11"/>
      <name val="Calibri"/>
      <family val="2"/>
      <charset val="204"/>
      <scheme val="minor"/>
    </font>
    <font>
      <sz val="16"/>
      <color rgb="FF000000"/>
      <name val="Arial"/>
      <family val="2"/>
      <charset val="204"/>
    </font>
    <font>
      <i/>
      <sz val="11"/>
      <name val="Arial"/>
      <family val="2"/>
      <charset val="204"/>
    </font>
    <font>
      <b/>
      <sz val="12"/>
      <name val="Arial"/>
      <family val="2"/>
      <charset val="204"/>
    </font>
    <font>
      <sz val="16"/>
      <color theme="1"/>
      <name val="Arial"/>
      <family val="2"/>
      <charset val="204"/>
    </font>
  </fonts>
  <fills count="14">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FFFFCC"/>
      </patternFill>
    </fill>
    <fill>
      <patternFill patternType="solid">
        <fgColor rgb="FF114C8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rgb="FF114C81"/>
      </bottom>
      <diagonal/>
    </border>
    <border>
      <left/>
      <right/>
      <top style="medium">
        <color rgb="FF114C81"/>
      </top>
      <bottom style="medium">
        <color rgb="FF114C81"/>
      </bottom>
      <diagonal/>
    </border>
    <border>
      <left/>
      <right/>
      <top style="thin">
        <color rgb="FF002060"/>
      </top>
      <bottom style="thin">
        <color rgb="FF002060"/>
      </bottom>
      <diagonal/>
    </border>
    <border>
      <left/>
      <right/>
      <top style="thin">
        <color rgb="FF114C81"/>
      </top>
      <bottom style="thin">
        <color rgb="FF114C81"/>
      </bottom>
      <diagonal/>
    </border>
    <border>
      <left/>
      <right/>
      <top style="thin">
        <color rgb="FF114C81"/>
      </top>
      <bottom/>
      <diagonal/>
    </border>
    <border>
      <left/>
      <right/>
      <top style="thin">
        <color rgb="FF114C81"/>
      </top>
      <bottom style="medium">
        <color rgb="FF114C81"/>
      </bottom>
      <diagonal/>
    </border>
    <border>
      <left/>
      <right/>
      <top style="thin">
        <color rgb="FF002060"/>
      </top>
      <bottom style="medium">
        <color rgb="FF114C81"/>
      </bottom>
      <diagonal/>
    </border>
    <border>
      <left/>
      <right/>
      <top style="thin">
        <color rgb="FF114C81"/>
      </top>
      <bottom style="thin">
        <color indexed="64"/>
      </bottom>
      <diagonal/>
    </border>
    <border>
      <left/>
      <right style="thin">
        <color indexed="64"/>
      </right>
      <top style="thin">
        <color rgb="FF114C81"/>
      </top>
      <bottom/>
      <diagonal/>
    </border>
  </borders>
  <cellStyleXfs count="4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8" fillId="0" borderId="0"/>
    <xf numFmtId="0" fontId="10" fillId="6" borderId="0" applyNumberFormat="0" applyBorder="0" applyAlignment="0" applyProtection="0"/>
    <xf numFmtId="0" fontId="11" fillId="7" borderId="4" applyNumberFormat="0" applyAlignment="0" applyProtection="0"/>
    <xf numFmtId="165" fontId="8"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2"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3" fillId="0" borderId="0"/>
    <xf numFmtId="0" fontId="8" fillId="0" borderId="0"/>
    <xf numFmtId="0" fontId="3" fillId="8" borderId="6" applyNumberFormat="0" applyFont="0" applyAlignment="0" applyProtection="0"/>
    <xf numFmtId="0" fontId="3" fillId="8" borderId="6" applyNumberFormat="0" applyFont="0" applyAlignment="0" applyProtection="0"/>
    <xf numFmtId="0" fontId="13" fillId="7" borderId="5"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2" fillId="0" borderId="0"/>
    <xf numFmtId="0" fontId="14" fillId="0" borderId="0"/>
    <xf numFmtId="0" fontId="32" fillId="0" borderId="0"/>
    <xf numFmtId="0" fontId="14" fillId="0" borderId="0"/>
    <xf numFmtId="0" fontId="1" fillId="0" borderId="0"/>
    <xf numFmtId="0" fontId="43" fillId="0" borderId="0"/>
    <xf numFmtId="43" fontId="43" fillId="0" borderId="0" applyFont="0" applyFill="0" applyBorder="0" applyAlignment="0" applyProtection="0"/>
    <xf numFmtId="0" fontId="49" fillId="0" borderId="0"/>
    <xf numFmtId="9" fontId="49" fillId="0" borderId="0" applyFont="0" applyFill="0" applyBorder="0" applyAlignment="0" applyProtection="0"/>
    <xf numFmtId="0" fontId="51" fillId="0" borderId="0" applyNumberFormat="0" applyFill="0" applyBorder="0" applyAlignment="0" applyProtection="0"/>
    <xf numFmtId="0" fontId="1" fillId="0" borderId="0" applyAlignment="0"/>
    <xf numFmtId="43" fontId="1" fillId="0" borderId="0" applyFont="0" applyFill="0" applyBorder="0" applyAlignment="0" applyProtection="0"/>
    <xf numFmtId="0" fontId="21" fillId="0" borderId="0"/>
  </cellStyleXfs>
  <cellXfs count="351">
    <xf numFmtId="0" fontId="0" fillId="0" borderId="0" xfId="0"/>
    <xf numFmtId="0" fontId="2" fillId="0" borderId="0" xfId="0" applyFont="1"/>
    <xf numFmtId="0" fontId="6" fillId="0" borderId="0" xfId="0" applyFont="1"/>
    <xf numFmtId="3" fontId="0" fillId="0" borderId="0" xfId="0" applyNumberFormat="1"/>
    <xf numFmtId="0" fontId="5" fillId="0" borderId="0" xfId="0" applyFont="1" applyAlignment="1">
      <alignment vertical="center"/>
    </xf>
    <xf numFmtId="0" fontId="6" fillId="0" borderId="0" xfId="0" applyFont="1" applyAlignment="1">
      <alignment vertical="center"/>
    </xf>
    <xf numFmtId="168" fontId="0" fillId="0" borderId="0" xfId="3" applyNumberFormat="1" applyFont="1"/>
    <xf numFmtId="0" fontId="19" fillId="0" borderId="0" xfId="0" applyFont="1" applyAlignment="1">
      <alignment vertical="center" wrapText="1"/>
    </xf>
    <xf numFmtId="0" fontId="0" fillId="0" borderId="0" xfId="0" applyAlignment="1">
      <alignment vertical="center"/>
    </xf>
    <xf numFmtId="0" fontId="22" fillId="0" borderId="0" xfId="36"/>
    <xf numFmtId="0" fontId="23" fillId="0" borderId="0" xfId="36" applyFont="1" applyAlignment="1">
      <alignment horizontal="center"/>
    </xf>
    <xf numFmtId="0" fontId="0" fillId="0" borderId="0" xfId="0" applyBorder="1" applyAlignment="1">
      <alignment vertical="center"/>
    </xf>
    <xf numFmtId="0" fontId="0" fillId="0" borderId="0" xfId="0" applyBorder="1"/>
    <xf numFmtId="0" fontId="20" fillId="0" borderId="0" xfId="0" applyFont="1"/>
    <xf numFmtId="0" fontId="5" fillId="0" borderId="0" xfId="0" applyFont="1"/>
    <xf numFmtId="0" fontId="5" fillId="0" borderId="8" xfId="0" applyFont="1" applyBorder="1"/>
    <xf numFmtId="0" fontId="26" fillId="0" borderId="0" xfId="0" applyFont="1" applyBorder="1"/>
    <xf numFmtId="0" fontId="27" fillId="0" borderId="0" xfId="0" applyFont="1" applyBorder="1" applyAlignment="1">
      <alignment horizontal="center"/>
    </xf>
    <xf numFmtId="0" fontId="27" fillId="0" borderId="0" xfId="0" applyFont="1" applyAlignment="1">
      <alignment horizontal="left" indent="1"/>
    </xf>
    <xf numFmtId="0" fontId="27" fillId="0" borderId="0" xfId="0" applyFont="1" applyAlignment="1">
      <alignment horizontal="center"/>
    </xf>
    <xf numFmtId="0" fontId="27" fillId="0" borderId="0" xfId="0" applyFont="1" applyAlignment="1">
      <alignment horizontal="left"/>
    </xf>
    <xf numFmtId="0" fontId="27" fillId="0" borderId="0" xfId="0" applyFont="1" applyBorder="1"/>
    <xf numFmtId="0" fontId="27" fillId="0" borderId="0" xfId="0" applyFont="1"/>
    <xf numFmtId="0" fontId="28" fillId="0" borderId="7" xfId="0" applyFont="1" applyBorder="1"/>
    <xf numFmtId="0" fontId="29" fillId="0" borderId="7" xfId="0" applyFont="1" applyBorder="1" applyAlignment="1">
      <alignment horizontal="center"/>
    </xf>
    <xf numFmtId="0" fontId="29" fillId="0" borderId="7" xfId="0" applyFont="1" applyBorder="1"/>
    <xf numFmtId="0" fontId="25" fillId="9" borderId="0" xfId="0" applyFont="1" applyFill="1" applyAlignment="1">
      <alignment horizontal="center"/>
    </xf>
    <xf numFmtId="0" fontId="25" fillId="9" borderId="0" xfId="0" applyFont="1" applyFill="1"/>
    <xf numFmtId="0" fontId="30" fillId="0" borderId="7" xfId="0" applyFont="1" applyBorder="1" applyAlignment="1">
      <alignment horizontal="right"/>
    </xf>
    <xf numFmtId="0" fontId="24" fillId="9" borderId="0" xfId="0" applyFont="1" applyFill="1" applyAlignment="1">
      <alignment vertical="center"/>
    </xf>
    <xf numFmtId="0" fontId="25" fillId="9" borderId="0" xfId="0" applyFont="1" applyFill="1" applyAlignment="1">
      <alignment horizontal="center" vertical="center"/>
    </xf>
    <xf numFmtId="0" fontId="25" fillId="9" borderId="0" xfId="0" applyFont="1" applyFill="1" applyAlignment="1">
      <alignment vertical="center"/>
    </xf>
    <xf numFmtId="0" fontId="20" fillId="0" borderId="0" xfId="0" applyFont="1" applyAlignment="1">
      <alignment vertical="center"/>
    </xf>
    <xf numFmtId="0" fontId="6" fillId="0" borderId="0" xfId="0" applyFont="1" applyAlignment="1">
      <alignment horizontal="center" vertical="center"/>
    </xf>
    <xf numFmtId="0" fontId="5" fillId="0" borderId="8" xfId="0" applyFont="1" applyBorder="1" applyAlignment="1">
      <alignment vertical="center"/>
    </xf>
    <xf numFmtId="0" fontId="4" fillId="0" borderId="8" xfId="0" applyFont="1" applyBorder="1" applyAlignment="1">
      <alignment horizontal="center" vertical="center"/>
    </xf>
    <xf numFmtId="0" fontId="28" fillId="0" borderId="7" xfId="0" applyFont="1" applyBorder="1" applyAlignment="1">
      <alignment vertical="center"/>
    </xf>
    <xf numFmtId="0" fontId="29" fillId="0" borderId="7" xfId="0" applyFont="1" applyBorder="1" applyAlignment="1">
      <alignment horizontal="center" vertical="center"/>
    </xf>
    <xf numFmtId="0" fontId="29" fillId="0" borderId="7" xfId="0" applyFont="1" applyBorder="1" applyAlignment="1">
      <alignment vertical="center"/>
    </xf>
    <xf numFmtId="16" fontId="30" fillId="0" borderId="7" xfId="0" applyNumberFormat="1" applyFont="1" applyBorder="1" applyAlignment="1">
      <alignment horizontal="right" vertical="center"/>
    </xf>
    <xf numFmtId="0" fontId="26" fillId="0" borderId="0" xfId="0" applyFont="1" applyBorder="1" applyAlignment="1">
      <alignment horizontal="center" vertical="center"/>
    </xf>
    <xf numFmtId="168" fontId="26" fillId="0" borderId="0" xfId="3" applyNumberFormat="1" applyFont="1" applyBorder="1" applyAlignment="1">
      <alignmen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168" fontId="27" fillId="0" borderId="0" xfId="3" applyNumberFormat="1"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vertical="center"/>
    </xf>
    <xf numFmtId="0" fontId="27" fillId="0" borderId="0" xfId="0" applyFont="1" applyAlignment="1">
      <alignment horizontal="left" vertical="center" wrapText="1"/>
    </xf>
    <xf numFmtId="0" fontId="28" fillId="0" borderId="7" xfId="0" applyFont="1" applyBorder="1" applyAlignment="1">
      <alignment vertical="center" wrapText="1"/>
    </xf>
    <xf numFmtId="0" fontId="27" fillId="0" borderId="0" xfId="0" applyFont="1" applyAlignment="1">
      <alignment horizontal="left" vertical="center" wrapText="1" indent="1"/>
    </xf>
    <xf numFmtId="0" fontId="27" fillId="0" borderId="0" xfId="0" applyFont="1" applyBorder="1" applyAlignment="1">
      <alignment horizontal="left" vertical="center" indent="1"/>
    </xf>
    <xf numFmtId="0" fontId="26" fillId="0" borderId="0" xfId="0" applyFont="1" applyBorder="1" applyAlignment="1">
      <alignment horizontal="left" vertical="center"/>
    </xf>
    <xf numFmtId="0" fontId="26" fillId="0" borderId="0" xfId="0" applyFont="1" applyAlignment="1">
      <alignment horizontal="left" vertical="center" wrapText="1"/>
    </xf>
    <xf numFmtId="0" fontId="2" fillId="0" borderId="0" xfId="0" applyFont="1" applyAlignment="1">
      <alignment vertical="center"/>
    </xf>
    <xf numFmtId="0" fontId="27" fillId="0" borderId="0" xfId="0" applyFont="1" applyAlignment="1">
      <alignment horizontal="left" vertical="center" wrapText="1" indent="2"/>
    </xf>
    <xf numFmtId="0" fontId="26" fillId="0" borderId="0" xfId="0" applyFont="1" applyBorder="1" applyAlignment="1">
      <alignment vertical="center" wrapText="1"/>
    </xf>
    <xf numFmtId="0" fontId="31" fillId="0" borderId="0" xfId="0" applyFont="1" applyAlignment="1">
      <alignment horizontal="left" vertical="center" wrapText="1" indent="1"/>
    </xf>
    <xf numFmtId="0" fontId="27" fillId="0" borderId="0" xfId="0" applyFont="1" applyFill="1" applyBorder="1" applyAlignment="1">
      <alignment horizontal="center" vertical="center"/>
    </xf>
    <xf numFmtId="0" fontId="33" fillId="0" borderId="0" xfId="0" applyFont="1"/>
    <xf numFmtId="168" fontId="27" fillId="0" borderId="0" xfId="3" applyNumberFormat="1" applyFont="1" applyBorder="1" applyAlignment="1">
      <alignment horizontal="center" vertical="center"/>
    </xf>
    <xf numFmtId="168" fontId="27" fillId="0" borderId="0" xfId="3" applyNumberFormat="1" applyFont="1" applyFill="1" applyBorder="1" applyAlignment="1">
      <alignment horizontal="center" vertical="center"/>
    </xf>
    <xf numFmtId="168" fontId="26" fillId="0" borderId="0" xfId="3" applyNumberFormat="1" applyFont="1" applyBorder="1" applyAlignment="1">
      <alignment horizontal="center" vertical="center"/>
    </xf>
    <xf numFmtId="168" fontId="27" fillId="0" borderId="0" xfId="3" applyNumberFormat="1" applyFont="1" applyBorder="1" applyAlignment="1">
      <alignment horizontal="center" vertical="center" wrapText="1"/>
    </xf>
    <xf numFmtId="168" fontId="27" fillId="0" borderId="0" xfId="3" applyNumberFormat="1" applyFont="1" applyBorder="1" applyAlignment="1">
      <alignment horizontal="right" vertical="center"/>
    </xf>
    <xf numFmtId="0" fontId="4" fillId="0" borderId="8" xfId="0" applyFont="1" applyBorder="1" applyAlignment="1">
      <alignment horizontal="center" vertical="center" wrapText="1"/>
    </xf>
    <xf numFmtId="0" fontId="34" fillId="0" borderId="0" xfId="0" applyFont="1" applyBorder="1" applyAlignment="1">
      <alignment vertical="center"/>
    </xf>
    <xf numFmtId="0" fontId="19" fillId="0" borderId="0" xfId="0" applyFont="1" applyBorder="1" applyAlignment="1">
      <alignment vertical="center" wrapText="1"/>
    </xf>
    <xf numFmtId="0" fontId="19" fillId="0" borderId="0" xfId="0" applyFont="1" applyAlignment="1">
      <alignment vertical="center"/>
    </xf>
    <xf numFmtId="0" fontId="19" fillId="0" borderId="9" xfId="0" applyFont="1" applyBorder="1" applyAlignment="1">
      <alignment vertical="center" wrapText="1"/>
    </xf>
    <xf numFmtId="0" fontId="19" fillId="0" borderId="10" xfId="0" applyFont="1" applyBorder="1" applyAlignment="1">
      <alignment vertical="center" wrapText="1"/>
    </xf>
    <xf numFmtId="0" fontId="24" fillId="9" borderId="10" xfId="0" applyFont="1" applyFill="1" applyBorder="1" applyAlignment="1">
      <alignment vertical="center" wrapText="1"/>
    </xf>
    <xf numFmtId="0" fontId="24" fillId="9" borderId="9" xfId="0" applyFont="1" applyFill="1" applyBorder="1" applyAlignment="1">
      <alignment vertical="center" wrapText="1"/>
    </xf>
    <xf numFmtId="0" fontId="19" fillId="0" borderId="11" xfId="0" applyFont="1" applyBorder="1" applyAlignment="1">
      <alignment vertical="center" wrapText="1"/>
    </xf>
    <xf numFmtId="0" fontId="19" fillId="0" borderId="11" xfId="0" applyFont="1" applyBorder="1" applyAlignment="1">
      <alignment vertical="top"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35" fillId="0" borderId="0" xfId="0" applyFont="1" applyBorder="1" applyAlignment="1">
      <alignment vertical="center" wrapText="1"/>
    </xf>
    <xf numFmtId="169" fontId="27" fillId="0" borderId="0" xfId="3" applyNumberFormat="1" applyFont="1" applyBorder="1" applyAlignment="1">
      <alignment vertical="center"/>
    </xf>
    <xf numFmtId="168" fontId="27" fillId="0" borderId="0" xfId="3" applyNumberFormat="1" applyFont="1" applyFill="1" applyBorder="1" applyAlignment="1">
      <alignment vertical="center"/>
    </xf>
    <xf numFmtId="9" fontId="27" fillId="0" borderId="0" xfId="1" applyFont="1" applyBorder="1" applyAlignment="1">
      <alignment vertical="center"/>
    </xf>
    <xf numFmtId="0" fontId="5" fillId="0" borderId="8" xfId="0" applyFont="1" applyBorder="1" applyAlignment="1">
      <alignment vertical="center" wrapText="1"/>
    </xf>
    <xf numFmtId="0" fontId="5" fillId="0" borderId="0" xfId="0" applyFont="1" applyAlignment="1">
      <alignment vertical="center" wrapText="1"/>
    </xf>
    <xf numFmtId="168" fontId="31" fillId="0" borderId="0" xfId="3" applyNumberFormat="1" applyFont="1" applyBorder="1" applyAlignment="1">
      <alignment vertical="center"/>
    </xf>
    <xf numFmtId="0" fontId="33" fillId="0" borderId="0" xfId="0" applyFont="1" applyAlignment="1">
      <alignment vertical="center"/>
    </xf>
    <xf numFmtId="0" fontId="27" fillId="0" borderId="0" xfId="0" applyFont="1" applyBorder="1" applyAlignment="1">
      <alignment horizontal="left" vertical="center" wrapText="1"/>
    </xf>
    <xf numFmtId="0" fontId="0" fillId="0" borderId="0" xfId="0" applyFill="1" applyAlignment="1">
      <alignment vertical="center"/>
    </xf>
    <xf numFmtId="9" fontId="27" fillId="0" borderId="0" xfId="1" applyFont="1" applyFill="1" applyBorder="1" applyAlignment="1">
      <alignment vertical="center"/>
    </xf>
    <xf numFmtId="168" fontId="27" fillId="0" borderId="0" xfId="3" applyNumberFormat="1" applyFont="1" applyFill="1" applyBorder="1" applyAlignment="1">
      <alignment horizontal="right" vertical="center"/>
    </xf>
    <xf numFmtId="168" fontId="0" fillId="0" borderId="0" xfId="0" applyNumberFormat="1" applyAlignment="1">
      <alignment vertical="center"/>
    </xf>
    <xf numFmtId="168" fontId="27" fillId="0" borderId="0" xfId="3" applyNumberFormat="1" applyFont="1"/>
    <xf numFmtId="0" fontId="27" fillId="0" borderId="0" xfId="0" applyFont="1" applyFill="1" applyAlignment="1">
      <alignment horizontal="left" vertical="center" wrapText="1"/>
    </xf>
    <xf numFmtId="0" fontId="36" fillId="0" borderId="0" xfId="0" applyFont="1"/>
    <xf numFmtId="0" fontId="6" fillId="0" borderId="0" xfId="0" applyFont="1" applyBorder="1"/>
    <xf numFmtId="0" fontId="31" fillId="0" borderId="0" xfId="0" applyFont="1" applyAlignment="1">
      <alignment vertical="center"/>
    </xf>
    <xf numFmtId="0" fontId="27" fillId="0" borderId="0" xfId="0" applyFont="1" applyAlignment="1">
      <alignment horizontal="left" vertical="center"/>
    </xf>
    <xf numFmtId="0" fontId="4" fillId="0" borderId="8" xfId="0" applyFont="1" applyBorder="1" applyAlignment="1">
      <alignment vertical="center"/>
    </xf>
    <xf numFmtId="0" fontId="27" fillId="0" borderId="0" xfId="0" applyFont="1" applyAlignment="1">
      <alignment horizontal="center" vertical="center"/>
    </xf>
    <xf numFmtId="43" fontId="27" fillId="0" borderId="0" xfId="3" applyNumberFormat="1" applyFont="1" applyAlignment="1">
      <alignment horizontal="right" vertical="center"/>
    </xf>
    <xf numFmtId="168" fontId="27" fillId="0" borderId="0" xfId="3" applyNumberFormat="1" applyFont="1" applyAlignment="1">
      <alignment horizontal="right" vertical="center"/>
    </xf>
    <xf numFmtId="168" fontId="27" fillId="0" borderId="0" xfId="3" applyNumberFormat="1" applyFont="1" applyAlignment="1">
      <alignment vertical="center"/>
    </xf>
    <xf numFmtId="43" fontId="27" fillId="0" borderId="0" xfId="3" applyNumberFormat="1" applyFont="1" applyAlignment="1">
      <alignment vertical="center"/>
    </xf>
    <xf numFmtId="43" fontId="6" fillId="0" borderId="0" xfId="3" applyNumberFormat="1" applyFont="1" applyAlignment="1">
      <alignment vertical="center"/>
    </xf>
    <xf numFmtId="0" fontId="39" fillId="11" borderId="0" xfId="39" applyFont="1" applyFill="1" applyAlignment="1">
      <alignment horizontal="left" vertical="center"/>
    </xf>
    <xf numFmtId="16" fontId="30" fillId="0" borderId="7" xfId="0" applyNumberFormat="1" applyFont="1" applyBorder="1" applyAlignment="1">
      <alignment horizontal="right"/>
    </xf>
    <xf numFmtId="0" fontId="4" fillId="0" borderId="8" xfId="0" applyFont="1" applyBorder="1" applyAlignment="1">
      <alignment horizontal="right" vertical="center"/>
    </xf>
    <xf numFmtId="9" fontId="27" fillId="0" borderId="0" xfId="1" applyNumberFormat="1" applyFont="1" applyBorder="1" applyAlignment="1">
      <alignment vertical="center"/>
    </xf>
    <xf numFmtId="168" fontId="6" fillId="0" borderId="0" xfId="0" applyNumberFormat="1" applyFont="1" applyAlignment="1">
      <alignment horizontal="center" vertical="center"/>
    </xf>
    <xf numFmtId="0" fontId="27" fillId="0" borderId="0" xfId="0" applyFont="1" applyFill="1" applyAlignment="1">
      <alignment horizontal="left" vertical="center" wrapText="1" indent="1"/>
    </xf>
    <xf numFmtId="168" fontId="31" fillId="0" borderId="0" xfId="3" applyNumberFormat="1" applyFont="1" applyFill="1" applyBorder="1" applyAlignment="1">
      <alignment vertical="center"/>
    </xf>
    <xf numFmtId="168" fontId="27" fillId="0" borderId="0" xfId="3" applyNumberFormat="1" applyFont="1" applyAlignment="1">
      <alignment horizontal="center" vertical="center"/>
    </xf>
    <xf numFmtId="9" fontId="0" fillId="0" borderId="0" xfId="1" applyFont="1" applyAlignment="1">
      <alignment vertical="center"/>
    </xf>
    <xf numFmtId="9" fontId="0" fillId="0" borderId="0" xfId="0" applyNumberFormat="1"/>
    <xf numFmtId="168" fontId="41" fillId="0" borderId="0" xfId="3" applyNumberFormat="1" applyFont="1" applyAlignment="1">
      <alignment vertical="center"/>
    </xf>
    <xf numFmtId="168" fontId="41" fillId="0" borderId="0" xfId="3" applyNumberFormat="1" applyFont="1" applyAlignment="1">
      <alignment horizontal="right" vertical="center"/>
    </xf>
    <xf numFmtId="168" fontId="38" fillId="0" borderId="0" xfId="0" applyNumberFormat="1" applyFont="1" applyAlignment="1">
      <alignment vertical="center"/>
    </xf>
    <xf numFmtId="0" fontId="42" fillId="0" borderId="0" xfId="0" applyFont="1" applyAlignment="1">
      <alignment vertical="center"/>
    </xf>
    <xf numFmtId="9" fontId="27" fillId="0" borderId="0" xfId="1" applyNumberFormat="1" applyFont="1"/>
    <xf numFmtId="168" fontId="26" fillId="0" borderId="0" xfId="3" applyNumberFormat="1" applyFont="1" applyFill="1" applyBorder="1" applyAlignment="1">
      <alignment horizontal="center" vertical="center"/>
    </xf>
    <xf numFmtId="168" fontId="26" fillId="0" borderId="0" xfId="3" applyNumberFormat="1" applyFont="1" applyFill="1" applyBorder="1" applyAlignment="1">
      <alignment vertical="center"/>
    </xf>
    <xf numFmtId="9" fontId="31" fillId="0" borderId="0" xfId="1" applyFont="1" applyBorder="1" applyAlignment="1">
      <alignment vertical="center"/>
    </xf>
    <xf numFmtId="9" fontId="31" fillId="0" borderId="0" xfId="1" applyFont="1" applyFill="1" applyBorder="1" applyAlignment="1">
      <alignment vertical="center"/>
    </xf>
    <xf numFmtId="0" fontId="31" fillId="0" borderId="0" xfId="0" applyFont="1" applyFill="1" applyBorder="1" applyAlignment="1">
      <alignment horizontal="left" vertical="center"/>
    </xf>
    <xf numFmtId="168" fontId="44" fillId="0" borderId="0" xfId="3" applyNumberFormat="1" applyFont="1" applyBorder="1" applyAlignment="1">
      <alignment vertical="center"/>
    </xf>
    <xf numFmtId="0" fontId="31" fillId="0" borderId="0" xfId="0" applyFont="1"/>
    <xf numFmtId="0" fontId="46" fillId="0" borderId="0" xfId="0" applyFont="1" applyAlignment="1">
      <alignment horizontal="left" vertical="center" wrapText="1"/>
    </xf>
    <xf numFmtId="0" fontId="46" fillId="0" borderId="0" xfId="0" applyFont="1" applyAlignment="1">
      <alignment horizontal="center" vertical="center"/>
    </xf>
    <xf numFmtId="0" fontId="46" fillId="0" borderId="0" xfId="0" applyFont="1" applyAlignment="1">
      <alignment horizontal="left" vertical="center" wrapText="1" inden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168" fontId="47" fillId="0" borderId="0" xfId="3" applyNumberFormat="1" applyFont="1" applyFill="1" applyBorder="1" applyAlignment="1">
      <alignment vertical="center"/>
    </xf>
    <xf numFmtId="168" fontId="48" fillId="0" borderId="0" xfId="3" applyNumberFormat="1" applyFont="1" applyFill="1" applyBorder="1" applyAlignment="1">
      <alignment vertical="center"/>
    </xf>
    <xf numFmtId="169" fontId="27" fillId="0" borderId="2" xfId="3" applyNumberFormat="1" applyFont="1" applyBorder="1" applyAlignment="1">
      <alignment vertical="center"/>
    </xf>
    <xf numFmtId="169" fontId="27" fillId="0" borderId="1" xfId="3" applyNumberFormat="1" applyFont="1" applyBorder="1" applyAlignment="1">
      <alignment vertical="center"/>
    </xf>
    <xf numFmtId="168" fontId="27" fillId="0" borderId="2" xfId="3" applyNumberFormat="1" applyFont="1" applyBorder="1" applyAlignment="1">
      <alignment horizontal="center" wrapText="1"/>
    </xf>
    <xf numFmtId="168" fontId="27" fillId="0" borderId="1" xfId="3" applyNumberFormat="1" applyFont="1" applyBorder="1" applyAlignment="1">
      <alignment horizontal="center" wrapText="1"/>
    </xf>
    <xf numFmtId="168" fontId="27" fillId="0" borderId="0" xfId="3" applyNumberFormat="1" applyFont="1" applyFill="1" applyBorder="1"/>
    <xf numFmtId="0" fontId="27" fillId="0" borderId="0" xfId="0" applyFont="1" applyBorder="1" applyAlignment="1">
      <alignment horizontal="right"/>
    </xf>
    <xf numFmtId="168" fontId="27" fillId="0" borderId="0" xfId="3" applyNumberFormat="1" applyFont="1" applyBorder="1"/>
    <xf numFmtId="0" fontId="6" fillId="0" borderId="0" xfId="0" applyFont="1" applyFill="1"/>
    <xf numFmtId="9" fontId="0" fillId="0" borderId="0" xfId="1" applyFont="1"/>
    <xf numFmtId="0" fontId="27" fillId="0" borderId="0" xfId="0" applyFont="1" applyFill="1" applyAlignment="1">
      <alignment horizontal="left" vertical="center" wrapText="1" indent="2"/>
    </xf>
    <xf numFmtId="168" fontId="2" fillId="0" borderId="0" xfId="0" applyNumberFormat="1" applyFont="1"/>
    <xf numFmtId="0" fontId="26" fillId="0" borderId="0" xfId="0" applyFont="1" applyFill="1" applyAlignment="1">
      <alignment horizontal="left" vertical="center" wrapText="1" indent="1"/>
    </xf>
    <xf numFmtId="43" fontId="27" fillId="0" borderId="0" xfId="3" applyNumberFormat="1" applyFont="1" applyFill="1" applyAlignment="1">
      <alignment vertical="center"/>
    </xf>
    <xf numFmtId="43" fontId="27" fillId="0" borderId="0" xfId="3" applyNumberFormat="1" applyFont="1" applyFill="1" applyAlignment="1">
      <alignment horizontal="right" vertical="center"/>
    </xf>
    <xf numFmtId="168" fontId="27" fillId="0" borderId="0" xfId="3" applyNumberFormat="1" applyFont="1" applyFill="1" applyAlignment="1">
      <alignment vertical="center"/>
    </xf>
    <xf numFmtId="168" fontId="27" fillId="0" borderId="0" xfId="3" applyNumberFormat="1" applyFont="1" applyFill="1" applyAlignment="1">
      <alignment horizontal="right" vertical="center"/>
    </xf>
    <xf numFmtId="2" fontId="27" fillId="0" borderId="0" xfId="0" applyNumberFormat="1" applyFont="1"/>
    <xf numFmtId="0" fontId="17" fillId="9" borderId="0" xfId="0" applyFont="1" applyFill="1"/>
    <xf numFmtId="0" fontId="28" fillId="0" borderId="7" xfId="0" applyFont="1" applyBorder="1" applyAlignment="1">
      <alignment horizontal="right"/>
    </xf>
    <xf numFmtId="168" fontId="26" fillId="0" borderId="0" xfId="3" applyNumberFormat="1" applyFont="1"/>
    <xf numFmtId="168" fontId="26" fillId="0" borderId="0" xfId="3" applyNumberFormat="1" applyFont="1" applyAlignment="1">
      <alignment horizontal="right"/>
    </xf>
    <xf numFmtId="2" fontId="26" fillId="0" borderId="0" xfId="0" applyNumberFormat="1" applyFont="1"/>
    <xf numFmtId="0" fontId="26" fillId="0" borderId="0" xfId="0" applyFont="1"/>
    <xf numFmtId="168" fontId="26" fillId="0" borderId="0" xfId="3" applyNumberFormat="1" applyFont="1" applyBorder="1"/>
    <xf numFmtId="0" fontId="26" fillId="0" borderId="0" xfId="0" applyFont="1" applyBorder="1" applyAlignment="1">
      <alignment horizontal="right"/>
    </xf>
    <xf numFmtId="168" fontId="26" fillId="0" borderId="0" xfId="3" applyNumberFormat="1" applyFont="1" applyFill="1" applyBorder="1"/>
    <xf numFmtId="168" fontId="26" fillId="0" borderId="0" xfId="0" applyNumberFormat="1" applyFont="1" applyFill="1"/>
    <xf numFmtId="168" fontId="50" fillId="0" borderId="0" xfId="0" applyNumberFormat="1" applyFont="1" applyFill="1"/>
    <xf numFmtId="168" fontId="26" fillId="0" borderId="0" xfId="0" applyNumberFormat="1" applyFont="1"/>
    <xf numFmtId="9" fontId="26" fillId="0" borderId="0" xfId="1" applyNumberFormat="1" applyFont="1"/>
    <xf numFmtId="169" fontId="26" fillId="0" borderId="2" xfId="3" applyNumberFormat="1" applyFont="1" applyBorder="1" applyAlignment="1">
      <alignment vertical="center"/>
    </xf>
    <xf numFmtId="169" fontId="26" fillId="0" borderId="1" xfId="3" applyNumberFormat="1" applyFont="1" applyBorder="1" applyAlignment="1">
      <alignment vertical="center"/>
    </xf>
    <xf numFmtId="168" fontId="26" fillId="0" borderId="0" xfId="3" applyNumberFormat="1" applyFont="1" applyFill="1" applyBorder="1" applyAlignment="1">
      <alignment horizontal="right" vertical="center"/>
    </xf>
    <xf numFmtId="10" fontId="31" fillId="0" borderId="0" xfId="1" applyNumberFormat="1" applyFont="1" applyBorder="1" applyAlignment="1">
      <alignment vertical="center"/>
    </xf>
    <xf numFmtId="0" fontId="0" fillId="0" borderId="0" xfId="0" applyFill="1"/>
    <xf numFmtId="0" fontId="6" fillId="11" borderId="0" xfId="0" applyFont="1" applyFill="1"/>
    <xf numFmtId="0" fontId="25" fillId="11" borderId="0" xfId="0" applyFont="1" applyFill="1"/>
    <xf numFmtId="0" fontId="4" fillId="11" borderId="0" xfId="0" applyFont="1" applyFill="1" applyBorder="1"/>
    <xf numFmtId="0" fontId="30" fillId="11" borderId="0" xfId="0" applyFont="1" applyFill="1" applyBorder="1" applyAlignment="1">
      <alignment horizontal="right"/>
    </xf>
    <xf numFmtId="168" fontId="37" fillId="11" borderId="0" xfId="3" applyNumberFormat="1" applyFont="1" applyFill="1" applyAlignment="1">
      <alignment horizontal="right"/>
    </xf>
    <xf numFmtId="168" fontId="27" fillId="11" borderId="0" xfId="3" applyNumberFormat="1" applyFont="1" applyFill="1" applyAlignment="1">
      <alignment horizontal="right"/>
    </xf>
    <xf numFmtId="168" fontId="27" fillId="11" borderId="0" xfId="3" applyNumberFormat="1" applyFont="1" applyFill="1"/>
    <xf numFmtId="43" fontId="27" fillId="11" borderId="0" xfId="3" applyNumberFormat="1" applyFont="1" applyFill="1"/>
    <xf numFmtId="43" fontId="6" fillId="11" borderId="0" xfId="3" applyNumberFormat="1" applyFont="1" applyFill="1"/>
    <xf numFmtId="43" fontId="27" fillId="11" borderId="0" xfId="3" applyNumberFormat="1" applyFont="1" applyFill="1" applyAlignment="1">
      <alignment horizontal="right"/>
    </xf>
    <xf numFmtId="16" fontId="30" fillId="11" borderId="0" xfId="0" applyNumberFormat="1" applyFont="1" applyFill="1" applyBorder="1" applyAlignment="1">
      <alignment horizontal="right" vertical="center"/>
    </xf>
    <xf numFmtId="164" fontId="27" fillId="0" borderId="0" xfId="1" applyNumberFormat="1" applyFont="1" applyFill="1" applyBorder="1" applyAlignment="1">
      <alignment vertical="center"/>
    </xf>
    <xf numFmtId="0" fontId="27" fillId="0" borderId="0" xfId="0" applyFont="1" applyAlignment="1">
      <alignment vertical="center"/>
    </xf>
    <xf numFmtId="0" fontId="26" fillId="0" borderId="11" xfId="0" applyFont="1" applyBorder="1" applyAlignment="1">
      <alignment horizontal="left"/>
    </xf>
    <xf numFmtId="0" fontId="31" fillId="0" borderId="11" xfId="0" applyFont="1" applyBorder="1" applyAlignment="1">
      <alignment horizontal="left" vertical="center" wrapText="1"/>
    </xf>
    <xf numFmtId="0" fontId="27" fillId="0" borderId="11" xfId="0" applyFont="1" applyBorder="1" applyAlignment="1">
      <alignment horizontal="center" vertical="center" wrapText="1"/>
    </xf>
    <xf numFmtId="168" fontId="52" fillId="0" borderId="0" xfId="3" applyNumberFormat="1" applyFont="1" applyAlignment="1">
      <alignment vertical="center"/>
    </xf>
    <xf numFmtId="168" fontId="52" fillId="0" borderId="0" xfId="3" applyNumberFormat="1" applyFont="1" applyAlignment="1">
      <alignment horizontal="right" vertical="center"/>
    </xf>
    <xf numFmtId="43" fontId="53" fillId="0" borderId="0" xfId="3" applyFont="1" applyFill="1"/>
    <xf numFmtId="43" fontId="52" fillId="0" borderId="0" xfId="3" applyFont="1" applyFill="1"/>
    <xf numFmtId="43" fontId="52" fillId="0" borderId="0" xfId="3" applyFont="1"/>
    <xf numFmtId="43" fontId="53" fillId="0" borderId="0" xfId="3" applyFont="1"/>
    <xf numFmtId="43" fontId="26" fillId="0" borderId="0" xfId="3" applyNumberFormat="1" applyFont="1" applyBorder="1"/>
    <xf numFmtId="0" fontId="3" fillId="0" borderId="0" xfId="18"/>
    <xf numFmtId="0" fontId="3" fillId="0" borderId="0" xfId="18" applyAlignment="1">
      <alignment horizontal="left"/>
    </xf>
    <xf numFmtId="168" fontId="27" fillId="11" borderId="0" xfId="3" applyNumberFormat="1" applyFont="1" applyFill="1" applyBorder="1" applyAlignment="1">
      <alignment horizontal="right" vertical="center"/>
    </xf>
    <xf numFmtId="171" fontId="45" fillId="0" borderId="0" xfId="0" applyNumberFormat="1" applyFont="1"/>
    <xf numFmtId="0" fontId="27" fillId="0" borderId="0" xfId="0" applyFont="1" applyFill="1" applyAlignment="1">
      <alignment horizontal="left" vertical="center"/>
    </xf>
    <xf numFmtId="0" fontId="55" fillId="0" borderId="0" xfId="0" applyFont="1" applyAlignment="1">
      <alignment horizontal="left" vertical="center" wrapText="1"/>
    </xf>
    <xf numFmtId="168" fontId="55" fillId="0" borderId="0" xfId="3" applyNumberFormat="1" applyFont="1" applyFill="1" applyAlignment="1">
      <alignment vertical="center"/>
    </xf>
    <xf numFmtId="168" fontId="55" fillId="0" borderId="0" xfId="3" applyNumberFormat="1" applyFont="1" applyFill="1" applyAlignment="1">
      <alignment horizontal="right" vertical="center"/>
    </xf>
    <xf numFmtId="9" fontId="55" fillId="0" borderId="0" xfId="1" applyFont="1" applyFill="1" applyAlignment="1">
      <alignment vertical="center"/>
    </xf>
    <xf numFmtId="43" fontId="55" fillId="0" borderId="0" xfId="3" applyFont="1"/>
    <xf numFmtId="168" fontId="55" fillId="0" borderId="0" xfId="3" applyNumberFormat="1" applyFont="1"/>
    <xf numFmtId="168" fontId="55" fillId="0" borderId="0" xfId="3" applyNumberFormat="1" applyFont="1" applyFill="1"/>
    <xf numFmtId="0" fontId="55" fillId="0" borderId="0" xfId="0" applyFont="1" applyAlignment="1">
      <alignment horizontal="left" vertical="center"/>
    </xf>
    <xf numFmtId="43" fontId="27" fillId="0" borderId="0" xfId="3" applyFont="1" applyFill="1" applyBorder="1"/>
    <xf numFmtId="43" fontId="55" fillId="0" borderId="0" xfId="3" applyFont="1" applyFill="1"/>
    <xf numFmtId="0" fontId="31" fillId="0" borderId="14" xfId="0" applyFont="1" applyBorder="1" applyAlignment="1">
      <alignment horizontal="left" vertical="center" wrapText="1"/>
    </xf>
    <xf numFmtId="0" fontId="27" fillId="11" borderId="0" xfId="39" applyFont="1" applyFill="1" applyAlignment="1">
      <alignment horizontal="left" vertical="center"/>
    </xf>
    <xf numFmtId="9" fontId="38" fillId="0" borderId="0" xfId="1" applyFont="1" applyBorder="1" applyAlignment="1">
      <alignment vertical="center"/>
    </xf>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Fill="1" applyAlignment="1">
      <alignment horizontal="left" vertical="center" indent="1"/>
    </xf>
    <xf numFmtId="43" fontId="27" fillId="0" borderId="0" xfId="3" applyFont="1" applyBorder="1" applyAlignment="1">
      <alignment horizontal="right"/>
    </xf>
    <xf numFmtId="43" fontId="26" fillId="0" borderId="0" xfId="3" applyFont="1" applyFill="1" applyBorder="1"/>
    <xf numFmtId="43" fontId="26" fillId="0" borderId="0" xfId="3" applyFont="1" applyBorder="1" applyAlignment="1">
      <alignment horizontal="right"/>
    </xf>
    <xf numFmtId="43" fontId="27" fillId="0" borderId="0" xfId="3" applyFont="1" applyBorder="1" applyAlignment="1">
      <alignment horizontal="right" vertical="center"/>
    </xf>
    <xf numFmtId="9" fontId="27" fillId="0" borderId="0" xfId="1" applyFont="1" applyFill="1" applyAlignment="1">
      <alignment vertical="center"/>
    </xf>
    <xf numFmtId="9" fontId="27" fillId="0" borderId="0" xfId="1" applyFont="1" applyFill="1" applyAlignment="1">
      <alignment horizontal="right" vertical="center"/>
    </xf>
    <xf numFmtId="0" fontId="26" fillId="10" borderId="0" xfId="0" applyFont="1" applyFill="1" applyAlignment="1">
      <alignment horizontal="left" vertical="center" wrapText="1"/>
    </xf>
    <xf numFmtId="168" fontId="27" fillId="10" borderId="0" xfId="3" applyNumberFormat="1" applyFont="1" applyFill="1" applyBorder="1" applyAlignment="1">
      <alignment horizontal="center" vertical="center"/>
    </xf>
    <xf numFmtId="168" fontId="38" fillId="10" borderId="0" xfId="3" applyNumberFormat="1" applyFont="1" applyFill="1" applyBorder="1" applyAlignment="1">
      <alignment horizontal="center" vertical="center"/>
    </xf>
    <xf numFmtId="168" fontId="38" fillId="10" borderId="0" xfId="3" applyNumberFormat="1" applyFont="1" applyFill="1" applyBorder="1" applyAlignment="1">
      <alignment vertical="center"/>
    </xf>
    <xf numFmtId="168" fontId="26" fillId="10" borderId="0" xfId="3" applyNumberFormat="1" applyFont="1" applyFill="1" applyBorder="1" applyAlignment="1">
      <alignment horizontal="center" vertical="center"/>
    </xf>
    <xf numFmtId="168" fontId="26" fillId="10" borderId="0" xfId="3" applyNumberFormat="1" applyFont="1" applyFill="1" applyBorder="1" applyAlignment="1">
      <alignment vertical="center"/>
    </xf>
    <xf numFmtId="0" fontId="26" fillId="0" borderId="0" xfId="0" applyFont="1" applyFill="1" applyAlignment="1">
      <alignment horizontal="left" vertical="center" wrapText="1" indent="2"/>
    </xf>
    <xf numFmtId="0" fontId="27" fillId="0" borderId="0" xfId="0" applyFont="1" applyFill="1" applyAlignment="1">
      <alignment horizontal="left" vertical="center" wrapText="1" indent="3"/>
    </xf>
    <xf numFmtId="0" fontId="26" fillId="0" borderId="0" xfId="0" applyFont="1" applyAlignment="1">
      <alignment horizontal="left" vertical="center" wrapText="1" indent="2"/>
    </xf>
    <xf numFmtId="0" fontId="57" fillId="0" borderId="0" xfId="0" applyFont="1" applyAlignment="1">
      <alignment horizontal="left" vertical="center" wrapText="1" indent="1"/>
    </xf>
    <xf numFmtId="168" fontId="57" fillId="0" borderId="0" xfId="3" applyNumberFormat="1" applyFont="1" applyAlignment="1">
      <alignment horizontal="center" vertical="center"/>
    </xf>
    <xf numFmtId="168" fontId="57" fillId="0" borderId="0" xfId="3" applyNumberFormat="1" applyFont="1" applyAlignment="1">
      <alignment horizontal="right" vertical="center"/>
    </xf>
    <xf numFmtId="168" fontId="57" fillId="0" borderId="0" xfId="3" applyNumberFormat="1" applyFont="1" applyAlignment="1">
      <alignment vertical="center"/>
    </xf>
    <xf numFmtId="9" fontId="19" fillId="0" borderId="9" xfId="1" applyFont="1" applyBorder="1" applyAlignment="1">
      <alignment vertical="center" wrapText="1"/>
    </xf>
    <xf numFmtId="0" fontId="22" fillId="0" borderId="0" xfId="36"/>
    <xf numFmtId="0" fontId="60" fillId="0" borderId="0" xfId="36" applyFont="1"/>
    <xf numFmtId="0" fontId="54" fillId="0" borderId="0" xfId="36" applyFont="1"/>
    <xf numFmtId="0" fontId="5" fillId="0" borderId="8" xfId="0" applyFont="1" applyBorder="1" applyAlignment="1">
      <alignment horizontal="center" vertical="center"/>
    </xf>
    <xf numFmtId="0" fontId="7" fillId="0" borderId="0" xfId="36" applyFont="1"/>
    <xf numFmtId="0" fontId="22" fillId="0" borderId="0" xfId="36"/>
    <xf numFmtId="0" fontId="0" fillId="0" borderId="0" xfId="0" applyAlignment="1"/>
    <xf numFmtId="0" fontId="26" fillId="0" borderId="0" xfId="0" applyFont="1" applyAlignment="1">
      <alignment horizontal="center" vertical="center"/>
    </xf>
    <xf numFmtId="0" fontId="26" fillId="0" borderId="0" xfId="0" applyFont="1" applyAlignment="1">
      <alignment horizontal="center" vertical="center" wrapText="1"/>
    </xf>
    <xf numFmtId="43" fontId="27" fillId="0" borderId="0" xfId="3" applyFont="1" applyFill="1" applyBorder="1" applyAlignment="1">
      <alignment vertical="center"/>
    </xf>
    <xf numFmtId="43" fontId="27" fillId="0" borderId="0" xfId="3" applyFont="1" applyFill="1" applyAlignment="1">
      <alignment horizontal="right" vertical="center"/>
    </xf>
    <xf numFmtId="0" fontId="29" fillId="0" borderId="7" xfId="0" applyFont="1" applyFill="1" applyBorder="1" applyAlignment="1">
      <alignment horizontal="center" vertical="center"/>
    </xf>
    <xf numFmtId="16" fontId="30" fillId="0" borderId="7" xfId="0" applyNumberFormat="1" applyFont="1" applyFill="1" applyBorder="1" applyAlignment="1">
      <alignment horizontal="right" vertical="center"/>
    </xf>
    <xf numFmtId="0" fontId="29" fillId="0" borderId="0" xfId="0" applyFont="1" applyFill="1" applyBorder="1" applyAlignment="1">
      <alignment horizontal="center" vertical="center"/>
    </xf>
    <xf numFmtId="168" fontId="40" fillId="0" borderId="0" xfId="3" applyNumberFormat="1" applyFont="1" applyFill="1" applyBorder="1" applyAlignment="1">
      <alignment horizontal="right" vertical="center"/>
    </xf>
    <xf numFmtId="170" fontId="46" fillId="0" borderId="0" xfId="3" applyNumberFormat="1" applyFont="1" applyFill="1" applyAlignment="1">
      <alignment horizontal="right" vertical="center"/>
    </xf>
    <xf numFmtId="43" fontId="27" fillId="0" borderId="0" xfId="3" applyFont="1" applyFill="1" applyAlignment="1">
      <alignment vertical="center"/>
    </xf>
    <xf numFmtId="170" fontId="52" fillId="0" borderId="0" xfId="3" applyNumberFormat="1" applyFont="1" applyFill="1" applyAlignment="1">
      <alignment horizontal="right" vertical="center"/>
    </xf>
    <xf numFmtId="170" fontId="27" fillId="0" borderId="0" xfId="3" applyNumberFormat="1" applyFont="1" applyFill="1" applyAlignment="1">
      <alignment horizontal="right" vertical="center"/>
    </xf>
    <xf numFmtId="0" fontId="29" fillId="0" borderId="7" xfId="0" applyFont="1" applyFill="1" applyBorder="1" applyAlignment="1">
      <alignment vertical="center"/>
    </xf>
    <xf numFmtId="168" fontId="56" fillId="0" borderId="0" xfId="3" applyNumberFormat="1" applyFont="1" applyFill="1" applyAlignment="1">
      <alignment horizontal="right" vertical="center"/>
    </xf>
    <xf numFmtId="168" fontId="56" fillId="0" borderId="0" xfId="3" applyNumberFormat="1" applyFont="1" applyFill="1" applyAlignment="1">
      <alignment vertical="center"/>
    </xf>
    <xf numFmtId="10" fontId="56" fillId="0" borderId="0" xfId="1" applyNumberFormat="1" applyFont="1" applyFill="1" applyAlignment="1">
      <alignment horizontal="right" vertical="center"/>
    </xf>
    <xf numFmtId="9" fontId="56" fillId="0" borderId="0" xfId="1" applyFont="1" applyFill="1" applyAlignment="1">
      <alignment vertical="center"/>
    </xf>
    <xf numFmtId="0" fontId="27" fillId="0" borderId="0" xfId="1" applyNumberFormat="1" applyFont="1" applyFill="1" applyAlignment="1">
      <alignment vertical="center"/>
    </xf>
    <xf numFmtId="168" fontId="27" fillId="0" borderId="0" xfId="3" applyNumberFormat="1" applyFont="1" applyFill="1" applyBorder="1" applyAlignment="1">
      <alignment vertical="center" wrapText="1"/>
    </xf>
    <xf numFmtId="168" fontId="54" fillId="0" borderId="0" xfId="3" applyNumberFormat="1" applyFont="1" applyFill="1" applyBorder="1" applyAlignment="1">
      <alignment horizontal="center" vertical="center"/>
    </xf>
    <xf numFmtId="0" fontId="62" fillId="0" borderId="0" xfId="0" applyFont="1" applyFill="1" applyBorder="1" applyAlignment="1">
      <alignment horizontal="left" vertical="center"/>
    </xf>
    <xf numFmtId="168" fontId="54" fillId="0" borderId="0" xfId="3" applyNumberFormat="1" applyFont="1" applyFill="1" applyBorder="1" applyAlignment="1">
      <alignment horizontal="right" vertical="center"/>
    </xf>
    <xf numFmtId="0" fontId="54"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xf>
    <xf numFmtId="0" fontId="54" fillId="0" borderId="0" xfId="0" applyFont="1" applyFill="1" applyBorder="1" applyAlignment="1">
      <alignment vertical="center"/>
    </xf>
    <xf numFmtId="0" fontId="54" fillId="0" borderId="0" xfId="0" applyFont="1" applyFill="1" applyBorder="1" applyAlignment="1">
      <alignment horizontal="left"/>
    </xf>
    <xf numFmtId="0" fontId="54" fillId="0" borderId="0" xfId="39" applyFont="1" applyFill="1" applyBorder="1" applyAlignment="1">
      <alignment horizontal="left" vertical="center"/>
    </xf>
    <xf numFmtId="0" fontId="54" fillId="0" borderId="0" xfId="0" applyFont="1" applyFill="1" applyBorder="1" applyAlignment="1"/>
    <xf numFmtId="0" fontId="0" fillId="10" borderId="0" xfId="0" applyFill="1" applyAlignment="1"/>
    <xf numFmtId="0" fontId="54" fillId="0" borderId="0" xfId="36" applyFont="1" applyFill="1" applyBorder="1" applyAlignment="1"/>
    <xf numFmtId="0" fontId="61" fillId="0" borderId="0" xfId="45" applyFont="1" applyFill="1" applyBorder="1" applyAlignment="1"/>
    <xf numFmtId="0" fontId="54" fillId="2" borderId="0" xfId="0" applyFont="1" applyFill="1" applyBorder="1" applyAlignment="1"/>
    <xf numFmtId="0" fontId="0" fillId="2" borderId="0" xfId="0" applyFill="1" applyAlignment="1"/>
    <xf numFmtId="0" fontId="62" fillId="0" borderId="0" xfId="0" applyFont="1" applyFill="1" applyBorder="1" applyAlignment="1"/>
    <xf numFmtId="168" fontId="54" fillId="0" borderId="0" xfId="3" applyNumberFormat="1" applyFont="1" applyFill="1" applyBorder="1" applyAlignment="1">
      <alignment horizontal="center"/>
    </xf>
    <xf numFmtId="0" fontId="54" fillId="0" borderId="0" xfId="0" applyFont="1" applyFill="1" applyBorder="1" applyAlignment="1">
      <alignment vertical="top"/>
    </xf>
    <xf numFmtId="9" fontId="54" fillId="0" borderId="0" xfId="1" applyFont="1" applyFill="1" applyBorder="1" applyAlignment="1">
      <alignment vertical="center"/>
    </xf>
    <xf numFmtId="0" fontId="63" fillId="0" borderId="0" xfId="0" applyFont="1" applyFill="1" applyBorder="1" applyAlignment="1"/>
    <xf numFmtId="0" fontId="54" fillId="10" borderId="0" xfId="0" applyFont="1" applyFill="1" applyBorder="1" applyAlignment="1"/>
    <xf numFmtId="0" fontId="19" fillId="0" borderId="9" xfId="0" applyFont="1" applyFill="1" applyBorder="1" applyAlignment="1">
      <alignment vertical="center" wrapText="1"/>
    </xf>
    <xf numFmtId="0" fontId="0" fillId="0" borderId="0" xfId="0"/>
    <xf numFmtId="0" fontId="54" fillId="0" borderId="0" xfId="0" applyFont="1"/>
    <xf numFmtId="0" fontId="63" fillId="0" borderId="0" xfId="0" applyFont="1"/>
    <xf numFmtId="0" fontId="54" fillId="2" borderId="0" xfId="0" applyFont="1" applyFill="1"/>
    <xf numFmtId="0" fontId="54" fillId="0" borderId="0" xfId="0" applyFont="1" applyAlignment="1">
      <alignment vertical="center"/>
    </xf>
    <xf numFmtId="0" fontId="54" fillId="0" borderId="0" xfId="0" applyFont="1" applyAlignment="1">
      <alignment horizontal="center"/>
    </xf>
    <xf numFmtId="0" fontId="54" fillId="0" borderId="0" xfId="0" applyFont="1" applyAlignment="1">
      <alignment horizontal="center" vertical="center"/>
    </xf>
    <xf numFmtId="0" fontId="54" fillId="0" borderId="0" xfId="0" applyFont="1" applyAlignment="1">
      <alignment horizontal="left" vertical="center"/>
    </xf>
    <xf numFmtId="168" fontId="54" fillId="0" borderId="0" xfId="47" applyNumberFormat="1" applyFont="1" applyFill="1" applyBorder="1" applyAlignment="1">
      <alignment horizontal="center" vertical="center"/>
    </xf>
    <xf numFmtId="0" fontId="54" fillId="0" borderId="0" xfId="0" applyFont="1" applyAlignment="1">
      <alignment horizontal="left"/>
    </xf>
    <xf numFmtId="0" fontId="62" fillId="0" borderId="0" xfId="0" applyFont="1" applyAlignment="1">
      <alignment horizontal="left" vertical="center"/>
    </xf>
    <xf numFmtId="0" fontId="54" fillId="0" borderId="0" xfId="39" applyFont="1" applyAlignment="1">
      <alignment horizontal="left" vertical="center"/>
    </xf>
    <xf numFmtId="168" fontId="54" fillId="0" borderId="0" xfId="47" applyNumberFormat="1" applyFont="1" applyFill="1" applyBorder="1" applyAlignment="1">
      <alignment horizontal="right" vertical="center"/>
    </xf>
    <xf numFmtId="0" fontId="54" fillId="10" borderId="0" xfId="0" applyFont="1" applyFill="1"/>
    <xf numFmtId="0" fontId="63" fillId="10" borderId="0" xfId="0" applyFont="1" applyFill="1"/>
    <xf numFmtId="0" fontId="62" fillId="0" borderId="0" xfId="0" applyFont="1"/>
    <xf numFmtId="168" fontId="54" fillId="0" borderId="0" xfId="47" applyNumberFormat="1" applyFont="1" applyFill="1" applyBorder="1" applyAlignment="1">
      <alignment horizontal="center"/>
    </xf>
    <xf numFmtId="0" fontId="54" fillId="0" borderId="0" xfId="0" applyFont="1" applyAlignment="1">
      <alignment vertical="top"/>
    </xf>
    <xf numFmtId="9" fontId="54" fillId="0" borderId="0" xfId="1" applyFont="1" applyFill="1" applyBorder="1" applyAlignment="1">
      <alignment vertical="center"/>
    </xf>
    <xf numFmtId="0" fontId="22" fillId="0" borderId="2" xfId="36" applyBorder="1"/>
    <xf numFmtId="0" fontId="19" fillId="0" borderId="0" xfId="36" applyFont="1" applyAlignment="1"/>
    <xf numFmtId="0" fontId="22" fillId="0" borderId="0" xfId="36" applyAlignment="1"/>
    <xf numFmtId="0" fontId="7" fillId="0" borderId="0" xfId="36" applyFont="1" applyBorder="1"/>
    <xf numFmtId="0" fontId="22" fillId="0" borderId="0" xfId="36" applyBorder="1"/>
    <xf numFmtId="0" fontId="35" fillId="0" borderId="0" xfId="36" applyFont="1" applyBorder="1" applyAlignment="1"/>
    <xf numFmtId="0" fontId="16" fillId="0" borderId="0" xfId="36" applyFont="1" applyBorder="1" applyAlignment="1"/>
    <xf numFmtId="0" fontId="51" fillId="0" borderId="2" xfId="45" applyBorder="1" applyAlignment="1"/>
    <xf numFmtId="0" fontId="51" fillId="0" borderId="2" xfId="45" applyBorder="1"/>
    <xf numFmtId="0" fontId="51" fillId="0" borderId="0" xfId="45" applyBorder="1" applyAlignment="1"/>
    <xf numFmtId="0" fontId="51" fillId="0" borderId="0" xfId="45" applyBorder="1"/>
    <xf numFmtId="0" fontId="65" fillId="0" borderId="0" xfId="45" applyFont="1" applyBorder="1" applyAlignment="1"/>
    <xf numFmtId="0" fontId="65" fillId="0" borderId="0" xfId="45" applyFont="1" applyBorder="1"/>
    <xf numFmtId="0" fontId="18" fillId="12" borderId="2" xfId="45" applyFont="1" applyFill="1" applyBorder="1" applyAlignment="1">
      <alignment horizontal="center"/>
    </xf>
    <xf numFmtId="0" fontId="18" fillId="0" borderId="2" xfId="45" applyFont="1" applyBorder="1" applyAlignment="1"/>
    <xf numFmtId="0" fontId="18" fillId="0" borderId="2" xfId="45" applyFont="1" applyBorder="1"/>
    <xf numFmtId="0" fontId="66" fillId="0" borderId="2" xfId="45" applyFont="1" applyBorder="1" applyAlignment="1"/>
    <xf numFmtId="0" fontId="51" fillId="0" borderId="1" xfId="45" applyBorder="1" applyAlignment="1"/>
    <xf numFmtId="0" fontId="51" fillId="0" borderId="1" xfId="45" applyBorder="1"/>
    <xf numFmtId="0" fontId="18" fillId="13" borderId="2" xfId="45" applyFont="1" applyFill="1" applyBorder="1" applyAlignment="1">
      <alignment horizontal="center"/>
    </xf>
    <xf numFmtId="0" fontId="18" fillId="4" borderId="2" xfId="45" applyFont="1" applyFill="1" applyBorder="1" applyAlignment="1">
      <alignment horizontal="center"/>
    </xf>
    <xf numFmtId="0" fontId="18" fillId="10" borderId="2" xfId="45" applyFont="1" applyFill="1" applyBorder="1" applyAlignment="1">
      <alignment horizontal="center"/>
    </xf>
    <xf numFmtId="0" fontId="18" fillId="10" borderId="0" xfId="45" applyFont="1" applyFill="1" applyBorder="1" applyAlignment="1">
      <alignment horizontal="center"/>
    </xf>
    <xf numFmtId="0" fontId="18" fillId="13" borderId="0" xfId="45" applyFont="1" applyFill="1" applyBorder="1" applyAlignment="1">
      <alignment horizontal="center"/>
    </xf>
    <xf numFmtId="0" fontId="18" fillId="12" borderId="0" xfId="45" applyFont="1" applyFill="1" applyBorder="1" applyAlignment="1">
      <alignment horizontal="center"/>
    </xf>
    <xf numFmtId="0" fontId="66" fillId="0" borderId="0" xfId="45" applyFont="1" applyBorder="1" applyAlignment="1"/>
    <xf numFmtId="0" fontId="26" fillId="0" borderId="15" xfId="0" applyFont="1" applyBorder="1" applyAlignment="1">
      <alignment horizontal="center" vertical="center" wrapText="1"/>
    </xf>
    <xf numFmtId="0" fontId="27" fillId="0" borderId="15" xfId="0" applyFont="1" applyBorder="1" applyAlignment="1">
      <alignment horizontal="center" vertical="center" wrapText="1"/>
    </xf>
    <xf numFmtId="169" fontId="27" fillId="0" borderId="3" xfId="3" applyNumberFormat="1" applyFont="1" applyBorder="1" applyAlignment="1">
      <alignment vertical="center"/>
    </xf>
    <xf numFmtId="2" fontId="0" fillId="0" borderId="0" xfId="0" applyNumberFormat="1"/>
    <xf numFmtId="43" fontId="27" fillId="0" borderId="0" xfId="3" applyFont="1" applyAlignment="1">
      <alignment vertical="center"/>
    </xf>
    <xf numFmtId="0" fontId="27" fillId="2" borderId="0" xfId="0" applyFont="1" applyFill="1" applyAlignment="1">
      <alignment horizontal="left" vertical="center" wrapText="1" indent="1"/>
    </xf>
    <xf numFmtId="169" fontId="6" fillId="0" borderId="0" xfId="3" applyNumberFormat="1" applyFont="1" applyAlignment="1">
      <alignment vertical="center"/>
    </xf>
    <xf numFmtId="168" fontId="38" fillId="0" borderId="0" xfId="0" applyNumberFormat="1" applyFont="1" applyFill="1" applyAlignment="1">
      <alignment vertical="center"/>
    </xf>
    <xf numFmtId="0" fontId="42" fillId="0" borderId="0" xfId="0" applyFont="1" applyFill="1" applyAlignment="1">
      <alignment vertical="center"/>
    </xf>
    <xf numFmtId="168" fontId="45" fillId="0" borderId="0" xfId="0" applyNumberFormat="1" applyFont="1" applyFill="1" applyAlignment="1">
      <alignment vertical="center"/>
    </xf>
    <xf numFmtId="168" fontId="0" fillId="0" borderId="0" xfId="0" applyNumberFormat="1"/>
    <xf numFmtId="0" fontId="64" fillId="0" borderId="2" xfId="36" applyFont="1" applyBorder="1" applyAlignment="1">
      <alignment horizontal="center" vertical="center"/>
    </xf>
    <xf numFmtId="0" fontId="64" fillId="0" borderId="1" xfId="36" applyFont="1" applyBorder="1" applyAlignment="1">
      <alignment horizontal="center" vertical="center"/>
    </xf>
    <xf numFmtId="0" fontId="67" fillId="0" borderId="2" xfId="36" applyFont="1" applyBorder="1" applyAlignment="1">
      <alignment horizontal="center" vertical="center"/>
    </xf>
    <xf numFmtId="0" fontId="67" fillId="0" borderId="0" xfId="36" applyFont="1" applyBorder="1" applyAlignment="1">
      <alignment horizontal="center" vertical="center"/>
    </xf>
    <xf numFmtId="0" fontId="67" fillId="0" borderId="1" xfId="36" applyFont="1" applyBorder="1" applyAlignment="1">
      <alignment horizontal="center" vertical="center"/>
    </xf>
    <xf numFmtId="0" fontId="67" fillId="0" borderId="2" xfId="36" applyFont="1" applyFill="1" applyBorder="1" applyAlignment="1">
      <alignment horizontal="center" vertical="center"/>
    </xf>
    <xf numFmtId="0" fontId="67" fillId="0" borderId="0" xfId="36" applyFont="1" applyFill="1" applyBorder="1" applyAlignment="1">
      <alignment horizontal="center" vertical="center"/>
    </xf>
    <xf numFmtId="0" fontId="67" fillId="0" borderId="1" xfId="36" applyFont="1" applyFill="1" applyBorder="1" applyAlignment="1">
      <alignment horizontal="center" vertical="center"/>
    </xf>
    <xf numFmtId="0" fontId="23" fillId="0" borderId="0" xfId="36" applyFont="1" applyAlignment="1">
      <alignment horizontal="left"/>
    </xf>
    <xf numFmtId="0" fontId="19" fillId="0" borderId="0" xfId="36" applyFont="1" applyAlignment="1">
      <alignment horizontal="left"/>
    </xf>
    <xf numFmtId="0" fontId="22" fillId="0" borderId="0" xfId="36" applyAlignment="1"/>
    <xf numFmtId="0" fontId="58" fillId="3" borderId="0" xfId="36" applyFont="1" applyFill="1" applyAlignment="1">
      <alignment horizontal="center"/>
    </xf>
    <xf numFmtId="0" fontId="59" fillId="3" borderId="0" xfId="36" applyFont="1" applyFill="1" applyAlignment="1">
      <alignment horizontal="center"/>
    </xf>
    <xf numFmtId="168" fontId="27" fillId="0" borderId="0" xfId="3" applyNumberFormat="1" applyFont="1" applyFill="1" applyAlignment="1">
      <alignment horizontal="center" vertical="center"/>
    </xf>
    <xf numFmtId="0" fontId="54" fillId="0" borderId="0" xfId="36" applyFont="1" applyFill="1" applyBorder="1" applyAlignment="1">
      <alignment horizontal="left"/>
    </xf>
    <xf numFmtId="0" fontId="54" fillId="0" borderId="0" xfId="36" applyFont="1" applyFill="1" applyBorder="1" applyAlignment="1"/>
    <xf numFmtId="0" fontId="54" fillId="0" borderId="0" xfId="36" applyFont="1" applyFill="1" applyBorder="1" applyAlignment="1">
      <alignment vertical="top"/>
    </xf>
  </cellXfs>
  <cellStyles count="49">
    <cellStyle name="C01_Page_head_FINAL FOI_2004_2008_p43-68_V2" xfId="38" xr:uid="{BFC8F8D7-9C3B-4C3B-9B4F-A20B3DB955EA}"/>
    <cellStyle name="Comma 2" xfId="7" xr:uid="{C9E7624A-1955-4363-AE60-BFBC80888F1C}"/>
    <cellStyle name="Comma 2 2" xfId="8" xr:uid="{BF20A62D-5456-45C3-A9B3-2C96D6C99EF1}"/>
    <cellStyle name="Comma 2 2 2" xfId="9" xr:uid="{57E054DF-8EC7-4E3C-9557-1F841C98AB2E}"/>
    <cellStyle name="Comma 2 3" xfId="10" xr:uid="{DFC391CA-E987-4F11-BE6C-6EDBFDD592F6}"/>
    <cellStyle name="Comma 2 4" xfId="11" xr:uid="{887C9624-D404-4CBC-9AC7-23912979C4B0}"/>
    <cellStyle name="Comma 2 4 2" xfId="12" xr:uid="{1A979D22-DB70-46E7-AD6B-734814787797}"/>
    <cellStyle name="Comma 3" xfId="13" xr:uid="{55F6678B-031E-4755-B5E4-BEB2801BF8D7}"/>
    <cellStyle name="Comma 4" xfId="14" xr:uid="{E067AD8B-BC19-4F1D-AA7B-00322D467683}"/>
    <cellStyle name="Comma 5" xfId="15" xr:uid="{BD4950E8-48B7-4DA4-A020-B74906319A95}"/>
    <cellStyle name="Comma 6" xfId="16" xr:uid="{B8095B38-B333-402A-8949-2AA68E9FEAC6}"/>
    <cellStyle name="Comma 7" xfId="47" xr:uid="{C0DB37F0-DC50-4705-B8D1-AE03775D4A53}"/>
    <cellStyle name="Normal 2" xfId="18" xr:uid="{7F6C5441-8888-422C-B2B9-FB7DFFDF0122}"/>
    <cellStyle name="Normal 2 2" xfId="19" xr:uid="{C00F5ED8-C3FE-4C59-BD87-6651D90A9E95}"/>
    <cellStyle name="Normal 2 2 2" xfId="20" xr:uid="{4015005C-D729-4C0A-9AE5-1E057D4A3904}"/>
    <cellStyle name="Normal 2 2 3" xfId="21" xr:uid="{CF70A888-D9FD-4D31-BF6F-F2B54501B906}"/>
    <cellStyle name="Normal 2 3" xfId="22" xr:uid="{5B47FA10-F61D-4615-B846-9244C374513F}"/>
    <cellStyle name="Normal 2 4" xfId="23" xr:uid="{EEBCE9CC-D1C0-4D5B-9746-498E42748C92}"/>
    <cellStyle name="Normal 3" xfId="24" xr:uid="{4D4E56AF-8C78-4DBA-91B5-6826FBF20AB3}"/>
    <cellStyle name="Normal 3 2" xfId="25" xr:uid="{53F4CA45-7612-452E-AEF6-742FE975877E}"/>
    <cellStyle name="Normal 3 2 2" xfId="26" xr:uid="{8F2A3A44-B601-4AA5-A330-F1E18BC18D7E}"/>
    <cellStyle name="Normal 4" xfId="27" xr:uid="{0A12F11D-68D5-4741-A013-15716A52F1C8}"/>
    <cellStyle name="Normal 4 2" xfId="28" xr:uid="{39C978FB-F041-498A-9E0E-1C799494FC50}"/>
    <cellStyle name="Note 2" xfId="29" xr:uid="{0952E101-4AB7-41E1-AEBA-DFA3B3B74158}"/>
    <cellStyle name="Note 2 2" xfId="30" xr:uid="{45CEB417-1B26-44F0-959D-23E395FEB2FD}"/>
    <cellStyle name="Percent 2" xfId="33" xr:uid="{31AA979B-ECDF-450C-93D1-05A9905F1341}"/>
    <cellStyle name="Percent 3" xfId="34" xr:uid="{9D85205C-7771-4C38-B6B8-D719834F3197}"/>
    <cellStyle name="Вывод 2" xfId="31" xr:uid="{639FCD63-C974-4415-B833-DAA56B47F5E3}"/>
    <cellStyle name="Вычисление 2" xfId="6" xr:uid="{2A90FE81-230F-4C9E-B13E-0CECCC745D43}"/>
    <cellStyle name="Гиперссылка" xfId="45" builtinId="8"/>
    <cellStyle name="Обычный" xfId="0" builtinId="0"/>
    <cellStyle name="Обычный 15" xfId="37" xr:uid="{22D178F5-012E-4758-B7D1-97E64AA90E9C}"/>
    <cellStyle name="Обычный 2" xfId="2" xr:uid="{00000000-0005-0000-0000-000001000000}"/>
    <cellStyle name="Обычный 2 10" xfId="39" xr:uid="{BC1B00A1-103E-4FDD-8CF5-4F6245CB5849}"/>
    <cellStyle name="Обычный 2 2" xfId="46" xr:uid="{2A6B1B25-6045-42F1-AFFB-5DC9A98821E3}"/>
    <cellStyle name="Обычный 3" xfId="4" xr:uid="{B9FEB374-56CD-4607-AF14-FD6F23C2555F}"/>
    <cellStyle name="Обычный 3 2" xfId="40" xr:uid="{B3C78AD2-CD78-474C-A1DF-57C8A464F4F3}"/>
    <cellStyle name="Обычный 4" xfId="36" xr:uid="{6D3786F1-A62C-4894-A972-E31F0676DCC1}"/>
    <cellStyle name="Обычный 4 2" xfId="48" xr:uid="{F16C9537-30E2-4B5F-B4C3-28943D9EDD86}"/>
    <cellStyle name="Обычный 5" xfId="41" xr:uid="{80E7DAED-8B91-46D0-9CED-B5F23D98BEE7}"/>
    <cellStyle name="Обычный 6" xfId="43" xr:uid="{268B96AC-6B75-48AA-BA21-A527AE047929}"/>
    <cellStyle name="Плохой 2" xfId="5" xr:uid="{789B70E5-3F48-49C9-BB6D-7FB1B4847E52}"/>
    <cellStyle name="Процентный" xfId="1" builtinId="5"/>
    <cellStyle name="Процентный 2" xfId="32" xr:uid="{65AF0FD1-F34C-4945-B89B-7518D02D2AE7}"/>
    <cellStyle name="Процентный 3" xfId="44" xr:uid="{07D9BB8D-EF62-49BD-91A4-5D453EBF4749}"/>
    <cellStyle name="Финансовый" xfId="3" builtinId="3"/>
    <cellStyle name="Финансовый 2" xfId="35" xr:uid="{900F8666-EBDB-4E55-B037-8B01616DB1FC}"/>
    <cellStyle name="Финансовый 3" xfId="42" xr:uid="{35029B78-5ED8-4EB8-8853-7EFF16369592}"/>
    <cellStyle name="Хороший 2" xfId="17" xr:uid="{B086F153-B683-47A5-A8B7-C59A845F269C}"/>
  </cellStyles>
  <dxfs count="0"/>
  <tableStyles count="0" defaultTableStyle="TableStyleMedium2" defaultPivotStyle="PivotStyleLight16"/>
  <colors>
    <mruColors>
      <color rgb="FF114C81"/>
      <color rgb="FF9FCBF3"/>
      <color rgb="FF70B3FF"/>
      <color rgb="FFD9B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123825</xdr:rowOff>
    </xdr:from>
    <xdr:ext cx="2371725" cy="1428750"/>
    <xdr:pic>
      <xdr:nvPicPr>
        <xdr:cNvPr id="2" name="image1.png" title="Image">
          <a:extLst>
            <a:ext uri="{FF2B5EF4-FFF2-40B4-BE49-F238E27FC236}">
              <a16:creationId xmlns:a16="http://schemas.microsoft.com/office/drawing/2014/main" id="{4DC62276-8EAF-44B9-B104-2F5F382EFE81}"/>
            </a:ext>
          </a:extLst>
        </xdr:cNvPr>
        <xdr:cNvPicPr preferRelativeResize="0"/>
      </xdr:nvPicPr>
      <xdr:blipFill>
        <a:blip xmlns:r="http://schemas.openxmlformats.org/officeDocument/2006/relationships" r:embed="rId1" cstate="print"/>
        <a:stretch>
          <a:fillRect/>
        </a:stretch>
      </xdr:blipFill>
      <xdr:spPr>
        <a:xfrm>
          <a:off x="0" y="517525"/>
          <a:ext cx="2371725" cy="14287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tynalmaskz-my.sharepoint.com/personal/timur_mursalimov_altynalmas_kz/Documents/&#1044;&#1086;&#1082;&#1091;&#1084;&#1077;&#1085;&#1090;&#1099;/2.%20ESG/13.%20&#1042;&#1099;&#1073;&#1088;&#1086;&#1089;&#1099;%20&#1055;&#1043;/20240624_&#1056;&#1072;&#1089;&#1095;&#1077;&#1090;%20&#1055;&#1043;_v14.xlsx" TargetMode="External"/><Relationship Id="rId1" Type="http://schemas.openxmlformats.org/officeDocument/2006/relationships/externalLinkPath" Target="/personal/timur_mursalimov_altynalmas_kz/Documents/&#1044;&#1086;&#1082;&#1091;&#1084;&#1077;&#1085;&#1090;&#1099;/2.%20ESG/13.%20&#1042;&#1099;&#1073;&#1088;&#1086;&#1089;&#1099;%20&#1055;&#1043;/20240624_&#1056;&#1072;&#1089;&#1095;&#1077;&#1090;%20&#1055;&#1043;_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s"/>
      <sheetName val="Scope 1 - Calculations"/>
      <sheetName val="Scope 2 - Calculations"/>
      <sheetName val="Emission factors"/>
      <sheetName val="Pivot"/>
      <sheetName val="Scope 1 - Data (SAP)"/>
      <sheetName val="Scope 2 - Data"/>
      <sheetName val="Scope 1 (запрос SRK)"/>
      <sheetName val="Источник"/>
      <sheetName val="заводы"/>
    </sheetNames>
    <sheetDataSet>
      <sheetData sheetId="0"/>
      <sheetData sheetId="1"/>
      <sheetData sheetId="2"/>
      <sheetData sheetId="3">
        <row r="18">
          <cell r="C18">
            <v>8.3699999999999996E-4</v>
          </cell>
        </row>
        <row r="19">
          <cell r="C19">
            <v>8.4900000000000004E-4</v>
          </cell>
        </row>
        <row r="20">
          <cell r="C20">
            <v>7.4299999999999995E-4</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hyperlink" Target="https://kase.kz/ru/issuers/AL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35CC6-6DD0-4C78-B560-FC52E886FDAB}">
  <sheetPr>
    <outlinePr summaryBelow="0" summaryRight="0"/>
  </sheetPr>
  <dimension ref="A1:N1021"/>
  <sheetViews>
    <sheetView showGridLines="0" tabSelected="1" zoomScale="55" zoomScaleNormal="55" workbookViewId="0"/>
  </sheetViews>
  <sheetFormatPr defaultColWidth="12.7265625" defaultRowHeight="15" customHeight="1" x14ac:dyDescent="0.3"/>
  <cols>
    <col min="1" max="15" width="10.26953125" style="9" customWidth="1"/>
    <col min="16" max="16384" width="12.7265625" style="9"/>
  </cols>
  <sheetData>
    <row r="1" spans="1:14" ht="15.75" customHeight="1" x14ac:dyDescent="0.3"/>
    <row r="2" spans="1:14" ht="15.75" customHeight="1" x14ac:dyDescent="0.3"/>
    <row r="3" spans="1:14" ht="15.75" customHeight="1" x14ac:dyDescent="0.3"/>
    <row r="4" spans="1:14" ht="15.75" customHeight="1" x14ac:dyDescent="0.3"/>
    <row r="5" spans="1:14" ht="15.75" customHeight="1" x14ac:dyDescent="0.3"/>
    <row r="6" spans="1:14" ht="15.75" customHeight="1" x14ac:dyDescent="0.3"/>
    <row r="7" spans="1:14" ht="15.75" customHeight="1" x14ac:dyDescent="0.3"/>
    <row r="8" spans="1:14" ht="15.75" customHeight="1" x14ac:dyDescent="0.3"/>
    <row r="9" spans="1:14" ht="15.75" customHeight="1" x14ac:dyDescent="0.3"/>
    <row r="10" spans="1:14" ht="15.75" customHeight="1" x14ac:dyDescent="0.5">
      <c r="A10" s="10"/>
      <c r="B10" s="10"/>
      <c r="C10" s="10"/>
    </row>
    <row r="11" spans="1:14" ht="23" x14ac:dyDescent="0.5">
      <c r="A11" s="342" t="str">
        <f>IF($A$15=$C$57,Toggle!A20,Toggle!Q20)</f>
        <v>ESG Данные 2023</v>
      </c>
      <c r="B11" s="342" t="e">
        <f>IF($A$15=$C$57,Toggle!#REF!,Toggle!#REF!)</f>
        <v>#REF!</v>
      </c>
      <c r="C11" s="342" t="e">
        <f>IF($A$15=$C$57,Toggle!#REF!,Toggle!#REF!)</f>
        <v>#REF!</v>
      </c>
      <c r="D11" s="342" t="e">
        <f>IF($A$15=$C$57,Toggle!#REF!,Toggle!#REF!)</f>
        <v>#REF!</v>
      </c>
      <c r="E11" s="342" t="e">
        <f>IF($A$15=$C$57,Toggle!#REF!,Toggle!#REF!)</f>
        <v>#REF!</v>
      </c>
    </row>
    <row r="12" spans="1:14" ht="15.75" customHeight="1" x14ac:dyDescent="0.35">
      <c r="A12" s="343" t="str">
        <f>IF($A$15=$C$57,Toggle!A18,Toggle!Q18)</f>
        <v>Отчетный период: 1 января - 31 декабря 2023</v>
      </c>
      <c r="B12" s="344" t="e">
        <f>IF($A$15=$C$57,Toggle!#REF!,Toggle!#REF!)</f>
        <v>#REF!</v>
      </c>
      <c r="C12" s="344" t="e">
        <f>IF($A$15=$C$57,Toggle!#REF!,Toggle!#REF!)</f>
        <v>#REF!</v>
      </c>
      <c r="D12" s="344" t="e">
        <f>IF($A$15=$C$57,Toggle!#REF!,Toggle!#REF!)</f>
        <v>#REF!</v>
      </c>
      <c r="E12" s="344" t="e">
        <f>IF($A$15=$C$57,Toggle!#REF!,Toggle!#REF!)</f>
        <v>#REF!</v>
      </c>
    </row>
    <row r="13" spans="1:14" ht="15.75" customHeight="1" x14ac:dyDescent="0.3"/>
    <row r="14" spans="1:14" ht="15.75" customHeight="1" x14ac:dyDescent="0.3">
      <c r="A14" s="29" t="s">
        <v>608</v>
      </c>
      <c r="B14" s="26"/>
      <c r="C14" s="27"/>
      <c r="D14" s="27"/>
      <c r="E14" s="27"/>
      <c r="F14" s="27"/>
      <c r="G14" s="27"/>
      <c r="H14" s="29"/>
      <c r="I14" s="26"/>
      <c r="J14" s="27"/>
      <c r="K14" s="27"/>
      <c r="L14" s="27"/>
      <c r="M14" s="27"/>
      <c r="N14" s="27"/>
    </row>
    <row r="15" spans="1:14" ht="15.75" customHeight="1" x14ac:dyDescent="0.35">
      <c r="A15" s="345" t="s">
        <v>595</v>
      </c>
      <c r="B15" s="346"/>
      <c r="C15" s="346"/>
      <c r="D15" s="346"/>
      <c r="E15" s="346"/>
    </row>
    <row r="16" spans="1:14" ht="15.65" customHeight="1" x14ac:dyDescent="0.3">
      <c r="A16" s="301"/>
      <c r="B16" s="301"/>
      <c r="C16" s="301"/>
      <c r="D16" s="301"/>
      <c r="E16" s="301"/>
      <c r="F16" s="301"/>
      <c r="G16" s="301"/>
      <c r="H16" s="301"/>
      <c r="I16" s="301"/>
      <c r="J16" s="301"/>
      <c r="K16" s="301"/>
      <c r="L16" s="301"/>
      <c r="M16" s="301"/>
      <c r="N16" s="301"/>
    </row>
    <row r="17" spans="1:14" s="235" customFormat="1" ht="15.65" customHeight="1" x14ac:dyDescent="0.4">
      <c r="A17" s="302" t="str">
        <f>IF($A$15=$C$57,Toggle!A22,Toggle!Q22)</f>
        <v>Указатель</v>
      </c>
      <c r="B17" s="301"/>
      <c r="C17" s="303"/>
      <c r="D17" s="303"/>
      <c r="E17" s="303"/>
      <c r="F17" s="301"/>
      <c r="G17" s="301"/>
      <c r="H17" s="301"/>
      <c r="I17" s="301"/>
      <c r="J17" s="301"/>
      <c r="K17" s="301"/>
      <c r="L17" s="301"/>
      <c r="M17" s="301"/>
      <c r="N17" s="301"/>
    </row>
    <row r="18" spans="1:14" s="235" customFormat="1" ht="15.65" customHeight="1" x14ac:dyDescent="0.35">
      <c r="B18" s="298"/>
      <c r="C18" s="299"/>
      <c r="D18" s="299"/>
      <c r="E18" s="299"/>
    </row>
    <row r="19" spans="1:14" s="235" customFormat="1" ht="15.65" customHeight="1" x14ac:dyDescent="0.35">
      <c r="A19" s="339" t="s">
        <v>1184</v>
      </c>
      <c r="B19" s="310">
        <v>1</v>
      </c>
      <c r="C19" s="313" t="str">
        <f>IF($A$15=$C$57,Toggle!A24,Toggle!Q24)</f>
        <v>Окружающая среда</v>
      </c>
      <c r="D19" s="311"/>
      <c r="E19" s="311"/>
      <c r="F19" s="312"/>
      <c r="G19" s="312"/>
      <c r="H19" s="312"/>
      <c r="I19" s="312"/>
      <c r="J19" s="312"/>
      <c r="K19" s="312"/>
      <c r="L19" s="312"/>
      <c r="M19" s="312"/>
      <c r="N19" s="312"/>
    </row>
    <row r="20" spans="1:14" s="235" customFormat="1" ht="15.65" customHeight="1" x14ac:dyDescent="0.35">
      <c r="A20" s="340"/>
      <c r="B20" s="308" t="str">
        <f>IF($A$15=$C$57,Toggle!A25,Toggle!Q25)</f>
        <v>Данные по отходам, выбросы в атмосферу, водопотребление, биоразнообразие, использование земель и инвестиции/штраф связанные с охраной окружающей среды</v>
      </c>
      <c r="C20" s="309"/>
      <c r="D20" s="308"/>
      <c r="E20" s="308"/>
      <c r="F20" s="309"/>
      <c r="G20" s="309"/>
      <c r="H20" s="309"/>
      <c r="I20" s="309"/>
      <c r="J20" s="309"/>
      <c r="K20" s="309"/>
      <c r="L20" s="309"/>
      <c r="M20" s="309"/>
      <c r="N20" s="309"/>
    </row>
    <row r="21" spans="1:14" s="235" customFormat="1" ht="15.65" customHeight="1" x14ac:dyDescent="0.35">
      <c r="A21" s="340"/>
      <c r="B21" s="321">
        <v>2</v>
      </c>
      <c r="C21" s="322" t="str">
        <f>IF($A$15=$C$57,Toggle!A26,Toggle!Q26)</f>
        <v>Изменение климата и энергопотребление</v>
      </c>
      <c r="D21" s="306"/>
      <c r="E21" s="306"/>
      <c r="F21" s="307"/>
      <c r="G21" s="307"/>
      <c r="H21" s="307"/>
      <c r="I21" s="307"/>
      <c r="J21" s="307"/>
      <c r="K21" s="307"/>
      <c r="L21" s="307"/>
      <c r="M21" s="307"/>
      <c r="N21" s="307"/>
    </row>
    <row r="22" spans="1:14" s="235" customFormat="1" ht="15.65" customHeight="1" x14ac:dyDescent="0.35">
      <c r="A22" s="341"/>
      <c r="B22" s="308" t="str">
        <f>IF($A$15=$C$57,Toggle!A27,Toggle!Q27)</f>
        <v>Данные по выбросам парниковых газов (Охват 1 и 2) и энергопотреблению</v>
      </c>
      <c r="C22" s="315"/>
      <c r="D22" s="314"/>
      <c r="E22" s="314"/>
      <c r="F22" s="315"/>
      <c r="G22" s="315"/>
      <c r="H22" s="315"/>
      <c r="I22" s="315"/>
      <c r="J22" s="315"/>
      <c r="K22" s="315"/>
      <c r="L22" s="315"/>
      <c r="M22" s="315"/>
      <c r="N22" s="315"/>
    </row>
    <row r="23" spans="1:14" s="235" customFormat="1" ht="15.65" customHeight="1" x14ac:dyDescent="0.35">
      <c r="A23" s="336" t="s">
        <v>1185</v>
      </c>
      <c r="B23" s="316">
        <v>3</v>
      </c>
      <c r="C23" s="313" t="str">
        <f>IF($A$15=$C$57,Toggle!A28,Toggle!Q28)</f>
        <v>Охрана труда и промышленная безопасность</v>
      </c>
      <c r="D23" s="304"/>
      <c r="E23" s="304"/>
      <c r="F23" s="305"/>
      <c r="G23" s="305"/>
      <c r="H23" s="305"/>
      <c r="I23" s="305"/>
      <c r="J23" s="305"/>
      <c r="K23" s="305"/>
      <c r="L23" s="305"/>
      <c r="M23" s="305"/>
      <c r="N23" s="305"/>
    </row>
    <row r="24" spans="1:14" s="235" customFormat="1" ht="15.65" customHeight="1" x14ac:dyDescent="0.35">
      <c r="A24" s="337"/>
      <c r="B24" s="308" t="str">
        <f>IF($A$15=$C$57,Toggle!A29,Toggle!Q29)</f>
        <v>Данные по основным показателям ОТиПБ, случаев профессиональных заболеваний, обучение в области ОТиПБ, показатели среди подрядчиков и штрафы</v>
      </c>
      <c r="C24" s="306"/>
      <c r="D24" s="306"/>
      <c r="E24" s="306"/>
      <c r="F24" s="307"/>
      <c r="G24" s="307"/>
      <c r="H24" s="307"/>
      <c r="I24" s="307"/>
      <c r="J24" s="307"/>
      <c r="K24" s="307"/>
      <c r="L24" s="307"/>
      <c r="M24" s="307"/>
      <c r="N24" s="307"/>
    </row>
    <row r="25" spans="1:14" s="235" customFormat="1" ht="15.65" customHeight="1" x14ac:dyDescent="0.35">
      <c r="A25" s="337"/>
      <c r="B25" s="320">
        <v>4</v>
      </c>
      <c r="C25" s="322" t="str">
        <f>IF($A$15=$C$57,Toggle!A30,Toggle!Q30)</f>
        <v>Наши сотрудники</v>
      </c>
      <c r="D25" s="306"/>
      <c r="E25" s="306"/>
      <c r="F25" s="307"/>
      <c r="G25" s="307"/>
      <c r="H25" s="307"/>
      <c r="I25" s="307"/>
      <c r="J25" s="307"/>
      <c r="K25" s="307"/>
      <c r="L25" s="307"/>
      <c r="M25" s="307"/>
      <c r="N25" s="307"/>
    </row>
    <row r="26" spans="1:14" s="235" customFormat="1" ht="15.65" customHeight="1" x14ac:dyDescent="0.35">
      <c r="A26" s="337"/>
      <c r="B26" s="308" t="str">
        <f>IF($A$15=$C$57,Toggle!A31,Toggle!Q31)</f>
        <v>Данные по составу персонала, трудоустройстве, текучести, типу трудового договора, типу занятости, разбивке по возрастным группам, обучение персонала, оплате труда, нанятие сотрудников из местного сообщества, доля внутреннего найма</v>
      </c>
      <c r="C26" s="306"/>
      <c r="D26" s="306"/>
      <c r="E26" s="306"/>
      <c r="F26" s="307"/>
      <c r="G26" s="307"/>
      <c r="H26" s="307"/>
      <c r="I26" s="307"/>
      <c r="J26" s="307"/>
      <c r="K26" s="307"/>
      <c r="L26" s="307"/>
      <c r="M26" s="307"/>
      <c r="N26" s="307"/>
    </row>
    <row r="27" spans="1:14" s="235" customFormat="1" ht="15.65" customHeight="1" x14ac:dyDescent="0.35">
      <c r="A27" s="337"/>
      <c r="B27" s="320">
        <v>5</v>
      </c>
      <c r="C27" s="322" t="str">
        <f>IF($A$15=$C$57,Toggle!A32,Toggle!Q32)</f>
        <v>Социально-экономическое развитие</v>
      </c>
      <c r="D27" s="306"/>
      <c r="E27" s="306"/>
      <c r="F27" s="307"/>
      <c r="G27" s="307"/>
      <c r="H27" s="307"/>
      <c r="I27" s="307"/>
      <c r="J27" s="307"/>
      <c r="K27" s="307"/>
      <c r="L27" s="307"/>
      <c r="M27" s="307"/>
      <c r="N27" s="307"/>
    </row>
    <row r="28" spans="1:14" s="235" customFormat="1" ht="15.65" customHeight="1" x14ac:dyDescent="0.35">
      <c r="A28" s="337"/>
      <c r="B28" s="308" t="str">
        <f>IF($A$15=$C$57,Toggle!A33,Toggle!Q33)</f>
        <v>Данные по ключевым производственным показателям, распределению экономической стоимости, доле закупок у местных поставщиков</v>
      </c>
      <c r="C28" s="306"/>
      <c r="D28" s="306"/>
      <c r="E28" s="306"/>
      <c r="F28" s="307"/>
      <c r="G28" s="307"/>
      <c r="H28" s="307"/>
      <c r="I28" s="307"/>
      <c r="J28" s="307"/>
      <c r="K28" s="307"/>
      <c r="L28" s="307"/>
      <c r="M28" s="307"/>
      <c r="N28" s="307"/>
    </row>
    <row r="29" spans="1:14" s="235" customFormat="1" ht="15.65" customHeight="1" x14ac:dyDescent="0.35">
      <c r="A29" s="337"/>
      <c r="B29" s="320">
        <v>6</v>
      </c>
      <c r="C29" s="322" t="str">
        <f>IF($A$15=$C$57,Toggle!A34,Toggle!Q34)</f>
        <v>Местные сообщества</v>
      </c>
      <c r="D29" s="306"/>
      <c r="E29" s="306"/>
      <c r="F29" s="307"/>
      <c r="G29" s="307"/>
      <c r="H29" s="307"/>
      <c r="I29" s="307"/>
      <c r="J29" s="307"/>
      <c r="K29" s="307"/>
      <c r="L29" s="307"/>
      <c r="M29" s="307"/>
      <c r="N29" s="307"/>
    </row>
    <row r="30" spans="1:14" s="235" customFormat="1" ht="15.65" customHeight="1" x14ac:dyDescent="0.35">
      <c r="A30" s="338"/>
      <c r="B30" s="308" t="str">
        <f>IF($A$15=$C$57,Toggle!A35,Toggle!Q35)</f>
        <v>Данные по социальным инвестициям и взаимодействие с местными сообществами</v>
      </c>
      <c r="C30" s="314"/>
      <c r="D30" s="314"/>
      <c r="E30" s="314"/>
      <c r="F30" s="315"/>
      <c r="G30" s="315"/>
      <c r="H30" s="315"/>
      <c r="I30" s="315"/>
      <c r="J30" s="315"/>
      <c r="K30" s="315"/>
      <c r="L30" s="315"/>
      <c r="M30" s="315"/>
      <c r="N30" s="315"/>
    </row>
    <row r="31" spans="1:14" s="235" customFormat="1" ht="15.65" customHeight="1" x14ac:dyDescent="0.35">
      <c r="A31" s="334" t="s">
        <v>1186</v>
      </c>
      <c r="B31" s="317">
        <v>7</v>
      </c>
      <c r="C31" s="313" t="str">
        <f>IF($A$15=$C$57,Toggle!A36,Toggle!Q36)</f>
        <v>Корпоративное управление и этика</v>
      </c>
      <c r="D31" s="304"/>
      <c r="E31" s="304"/>
      <c r="F31" s="305"/>
      <c r="G31" s="305"/>
      <c r="H31" s="305"/>
      <c r="I31" s="305"/>
      <c r="J31" s="305"/>
      <c r="K31" s="305"/>
      <c r="L31" s="305"/>
      <c r="M31" s="305"/>
      <c r="N31" s="305"/>
    </row>
    <row r="32" spans="1:14" s="235" customFormat="1" ht="15.65" customHeight="1" x14ac:dyDescent="0.35">
      <c r="A32" s="335"/>
      <c r="B32" s="308" t="str">
        <f>IF($A$15=$C$57,Toggle!A37,Toggle!Q37)</f>
        <v>Данные по составу и независимости Совета директоров, независимость комитетов при СД, гендерный состав, возраст, срок пребывания, баланс квалификации, показатели деловой этики</v>
      </c>
      <c r="C32" s="314"/>
      <c r="D32" s="314"/>
      <c r="E32" s="314"/>
      <c r="F32" s="315"/>
      <c r="G32" s="315"/>
      <c r="H32" s="315"/>
      <c r="I32" s="315"/>
      <c r="J32" s="315"/>
      <c r="K32" s="315"/>
      <c r="L32" s="315"/>
      <c r="M32" s="315"/>
      <c r="N32" s="315"/>
    </row>
    <row r="33" spans="1:14" s="235" customFormat="1" ht="15.65" customHeight="1" x14ac:dyDescent="0.35">
      <c r="A33" s="297"/>
      <c r="B33" s="318">
        <v>8</v>
      </c>
      <c r="C33" s="313" t="str">
        <f>IF($A$15=$C$57,Toggle!A38,Toggle!Q38)</f>
        <v>Показатели по проектам за 2023 год</v>
      </c>
      <c r="D33" s="304"/>
      <c r="E33" s="304"/>
      <c r="F33" s="305"/>
      <c r="G33" s="305"/>
      <c r="H33" s="305"/>
      <c r="I33" s="305"/>
      <c r="J33" s="305"/>
      <c r="K33" s="305"/>
      <c r="L33" s="305"/>
      <c r="M33" s="305"/>
      <c r="N33" s="305"/>
    </row>
    <row r="34" spans="1:14" s="235" customFormat="1" ht="15.65" customHeight="1" x14ac:dyDescent="0.35">
      <c r="A34" s="301"/>
      <c r="B34" s="319">
        <v>9</v>
      </c>
      <c r="C34" s="322" t="str">
        <f>IF($A$15=$C$57,Toggle!A39,Toggle!Q39)</f>
        <v>Указатель содержания GRI</v>
      </c>
      <c r="D34" s="306"/>
      <c r="E34" s="306"/>
      <c r="F34" s="307"/>
      <c r="G34" s="307"/>
      <c r="H34" s="307"/>
      <c r="I34" s="307"/>
      <c r="J34" s="307"/>
      <c r="K34" s="307"/>
      <c r="L34" s="307"/>
      <c r="M34" s="307"/>
      <c r="N34" s="307"/>
    </row>
    <row r="35" spans="1:14" s="235" customFormat="1" ht="15.65" customHeight="1" x14ac:dyDescent="0.35">
      <c r="A35" s="301"/>
      <c r="B35" s="319">
        <v>10</v>
      </c>
      <c r="C35" s="322" t="str">
        <f>IF($A$15=$C$57,Toggle!A40,Toggle!Q40)</f>
        <v>Граница отчетности</v>
      </c>
      <c r="D35" s="306"/>
      <c r="E35" s="306"/>
      <c r="F35" s="307"/>
      <c r="G35" s="307"/>
      <c r="H35" s="307"/>
      <c r="I35" s="307"/>
      <c r="J35" s="307"/>
      <c r="K35" s="307"/>
      <c r="L35" s="307"/>
      <c r="M35" s="307"/>
      <c r="N35" s="307"/>
    </row>
    <row r="36" spans="1:14" s="235" customFormat="1" ht="15.65" customHeight="1" x14ac:dyDescent="0.3">
      <c r="A36" s="301"/>
      <c r="B36" s="301"/>
      <c r="C36" s="301"/>
      <c r="D36" s="301"/>
      <c r="E36" s="301"/>
      <c r="F36" s="301"/>
      <c r="G36" s="301"/>
      <c r="H36" s="301"/>
      <c r="I36" s="301"/>
      <c r="J36" s="301"/>
      <c r="K36" s="301"/>
      <c r="L36" s="301"/>
      <c r="M36" s="301"/>
      <c r="N36" s="301"/>
    </row>
    <row r="37" spans="1:14" s="230" customFormat="1" ht="15.65" customHeight="1" x14ac:dyDescent="0.3">
      <c r="A37" s="300" t="str">
        <f>IF($A$15=$C$57,Toggle!A2,Toggle!Q2)</f>
        <v>Об ESG Данные за 2023 год</v>
      </c>
      <c r="B37" s="301"/>
      <c r="C37" s="301"/>
      <c r="D37" s="301"/>
      <c r="E37" s="301"/>
      <c r="F37" s="301"/>
      <c r="G37" s="301"/>
      <c r="H37" s="301"/>
      <c r="I37" s="301"/>
      <c r="J37" s="301"/>
      <c r="K37" s="301"/>
      <c r="L37" s="301"/>
      <c r="M37" s="301"/>
      <c r="N37" s="301"/>
    </row>
    <row r="38" spans="1:14" s="230" customFormat="1" ht="15.65" customHeight="1" x14ac:dyDescent="0.3">
      <c r="A38" s="234"/>
    </row>
    <row r="39" spans="1:14" s="230" customFormat="1" ht="15.65" customHeight="1" x14ac:dyDescent="0.3">
      <c r="A39" s="234" t="str">
        <f>IF($A$15=$C$57,Toggle!A4,Toggle!Q4)</f>
        <v>ESG Данные раскрывают ключевые количественные показатели в области устойчивого развития Алтыналмас за 2023 отчетный год, а также предоставляет, где это возможно, исторические данные и тенденции эффективности на основе консолидированных социальных, экологических и экономических данных.</v>
      </c>
    </row>
    <row r="40" spans="1:14" s="230" customFormat="1" ht="15.65" customHeight="1" x14ac:dyDescent="0.3">
      <c r="A40" s="234" t="str">
        <f>IF($A$15=$C$57,Toggle!A5,Toggle!Q5)</f>
        <v>Этот документ дополняет информацию, представленную в нашем ежегодном Отчете об устойчивом развитии, и включает данные, которые не могут быть представлены в Отчете из-за ограничений по объему. Дополнительные данные могут быть предоставлены по запросу.</v>
      </c>
    </row>
    <row r="41" spans="1:14" s="230" customFormat="1" ht="15.65" customHeight="1" x14ac:dyDescent="0.3">
      <c r="A41" s="234" t="str">
        <f>IF($A$15=$C$57,Toggle!A6,Toggle!Q6)</f>
        <v>Данные представлены с использованием метрической системы и казахстанских тенге, если не указано иное. Некоторые цифры и проценты могут быть округлены и в сумме могут не составлять общую цифру или 100%.</v>
      </c>
    </row>
    <row r="42" spans="1:14" s="230" customFormat="1" ht="15.65" customHeight="1" x14ac:dyDescent="0.3">
      <c r="A42" s="234" t="str">
        <f>IF($A$15=$C$57,Toggle!A7,Toggle!Q7)</f>
        <v>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v>
      </c>
    </row>
    <row r="43" spans="1:14" s="230" customFormat="1" ht="15.65" customHeight="1" x14ac:dyDescent="0.3">
      <c r="A43" s="234"/>
    </row>
    <row r="44" spans="1:14" s="230" customFormat="1" ht="15.65" customHeight="1" x14ac:dyDescent="0.3">
      <c r="A44" s="234" t="str">
        <f>IF($A$15=$C$57,Toggle!A9,Toggle!Q9)</f>
        <v>Дополнительные сведения о нашей методологии отчетности см. в нашем Отчете об устойчивом развитии за 2023 год.</v>
      </c>
    </row>
    <row r="45" spans="1:14" s="230" customFormat="1" ht="15.65" customHeight="1" x14ac:dyDescent="0.3">
      <c r="A45" s="234"/>
    </row>
    <row r="46" spans="1:14" s="230" customFormat="1" ht="15.65" customHeight="1" x14ac:dyDescent="0.3">
      <c r="A46" s="234" t="str">
        <f>IF($A$15=$C$57,Toggle!A11,Toggle!Q11)</f>
        <v>Полный набор финансовых и производственных данных см. в нашем Годовом отчете за 2023 год и в Аудированной консолидированной отчетности за 2023 год.</v>
      </c>
    </row>
    <row r="47" spans="1:14" s="230" customFormat="1" ht="15.65" customHeight="1" x14ac:dyDescent="0.3">
      <c r="A47" s="234" t="str">
        <f>IF($A$15=$C$57,Toggle!A12,Toggle!Q12)</f>
        <v>https://kase.kz/ru/issuers/ALMS/#g3y0</v>
      </c>
    </row>
    <row r="48" spans="1:14" s="230" customFormat="1" ht="15.65" customHeight="1" x14ac:dyDescent="0.3">
      <c r="A48" s="234"/>
    </row>
    <row r="49" spans="1:14" s="230" customFormat="1" ht="15.65" customHeight="1" x14ac:dyDescent="0.3">
      <c r="A49" s="234" t="str">
        <f>IF($A$15=$C$57,Toggle!A14,Toggle!Q14)</f>
        <v>Если у вас есть какие-либо вопросы или отзывы о наших данных об устойчивом развитии, нашем отчете об устойчивом развитии и любом другом связанном раскрытии информации, пожалуйста, напишите нам по адресу timur.mursalimov@altynalmas.kz</v>
      </c>
    </row>
    <row r="50" spans="1:14" s="230" customFormat="1" ht="15.65" customHeight="1" x14ac:dyDescent="0.3">
      <c r="A50" s="234"/>
    </row>
    <row r="51" spans="1:14" s="230" customFormat="1" ht="15.65" customHeight="1" x14ac:dyDescent="0.3">
      <c r="A51" s="300" t="str">
        <f>IF($A$15=$C$57,Toggle!A16,Toggle!Q16)</f>
        <v>Дата публикации: Ноябрь, 2024</v>
      </c>
      <c r="B51" s="301"/>
      <c r="C51" s="301"/>
      <c r="D51" s="301"/>
      <c r="E51" s="301"/>
      <c r="F51" s="301"/>
      <c r="G51" s="301"/>
      <c r="H51" s="301"/>
      <c r="I51" s="301"/>
      <c r="J51" s="301"/>
      <c r="K51" s="301"/>
      <c r="L51" s="301"/>
      <c r="M51" s="301"/>
      <c r="N51" s="301"/>
    </row>
    <row r="52" spans="1:14" ht="15.75" customHeight="1" x14ac:dyDescent="0.3"/>
    <row r="53" spans="1:14" ht="15.75" customHeight="1" x14ac:dyDescent="0.3"/>
    <row r="54" spans="1:14" ht="15.75" customHeight="1" x14ac:dyDescent="0.3"/>
    <row r="55" spans="1:14" ht="15.75" customHeight="1" x14ac:dyDescent="0.3">
      <c r="A55" s="235"/>
    </row>
    <row r="56" spans="1:14" ht="15.75" customHeight="1" x14ac:dyDescent="0.3"/>
    <row r="57" spans="1:14" ht="15.75" customHeight="1" x14ac:dyDescent="0.3">
      <c r="C57" s="231" t="s">
        <v>595</v>
      </c>
      <c r="D57" s="232"/>
    </row>
    <row r="58" spans="1:14" ht="15.75" customHeight="1" x14ac:dyDescent="0.3">
      <c r="C58" s="231" t="s">
        <v>594</v>
      </c>
      <c r="D58" s="232"/>
    </row>
    <row r="59" spans="1:14" ht="15.75" customHeight="1" x14ac:dyDescent="0.3"/>
    <row r="60" spans="1:14" ht="15.75" customHeight="1" x14ac:dyDescent="0.3"/>
    <row r="61" spans="1:14" ht="15.75" customHeight="1" x14ac:dyDescent="0.3"/>
    <row r="62" spans="1:14" ht="15.75" customHeight="1" x14ac:dyDescent="0.3"/>
    <row r="63" spans="1:14" ht="15.75" customHeight="1" x14ac:dyDescent="0.3"/>
    <row r="64" spans="1:1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sheetData>
  <mergeCells count="6">
    <mergeCell ref="A31:A32"/>
    <mergeCell ref="A23:A30"/>
    <mergeCell ref="A19:A22"/>
    <mergeCell ref="A11:E11"/>
    <mergeCell ref="A12:E12"/>
    <mergeCell ref="A15:E15"/>
  </mergeCells>
  <dataValidations count="1">
    <dataValidation type="list" allowBlank="1" showInputMessage="1" showErrorMessage="1" sqref="A15" xr:uid="{4EB2D2CE-1032-4B26-B30B-3036D1BF9949}">
      <formula1>$C$57:$C$58</formula1>
    </dataValidation>
  </dataValidations>
  <hyperlinks>
    <hyperlink ref="B19:N20" location="Environment!A1" display="Environment!A1" xr:uid="{F7A80C2D-CAB0-4625-BB17-37CA30B7BEBA}"/>
    <hyperlink ref="B24" location="Environment!A1" display="Environment!A1" xr:uid="{E3CB1057-0347-40EB-842D-5C89F888EA71}"/>
    <hyperlink ref="B26" location="Environment!A1" display="Environment!A1" xr:uid="{D1A267DC-6425-4394-B36C-D923E2BDBC05}"/>
    <hyperlink ref="B28" location="Environment!A1" display="Environment!A1" xr:uid="{024A36BE-E33D-4AAD-9D1C-EA4F315F35B0}"/>
    <hyperlink ref="B30" location="Environment!A1" display="Environment!A1" xr:uid="{6F59EF70-0902-429A-A708-47D519FF13A0}"/>
    <hyperlink ref="B32" location="Environment!A1" display="Environment!A1" xr:uid="{7EE56F96-B203-42B3-BFFB-E7A655631611}"/>
    <hyperlink ref="B21:N22" location="'Climate change and energy'!A1" display="'Climate change and energy'!A1" xr:uid="{85979D23-F3EA-4C4F-9B4B-A671A23B3A48}"/>
    <hyperlink ref="B23:N24" location="Safety!A1" display="Safety!A1" xr:uid="{FA5DC378-A149-4523-BB94-F3B141D2A302}"/>
    <hyperlink ref="B25:N26" location="'Our people'!A1" display="'Our people'!A1" xr:uid="{32A16C1B-F404-4AB7-9743-A98AEC1F4F4F}"/>
    <hyperlink ref="B27:N28" location="'Socioeconomic development'!A1" display="'Socioeconomic development'!A1" xr:uid="{0A3BA02A-0D0E-442D-B292-4EEFF3C0C38A}"/>
    <hyperlink ref="B29:N30" location="Communities!A1" display="Communities!A1" xr:uid="{A771D7F8-9E5D-4AFC-BE82-6D28D22C3853}"/>
    <hyperlink ref="B31:N32" location="'Corporate governance and ethics'!A1" display="'Corporate governance and ethics'!A1" xr:uid="{B8B17FDC-8D97-4AC2-9327-9907BA3D7CE6}"/>
    <hyperlink ref="B33:N33" location="'Data across projects'!A1" display="'Data across projects'!A1" xr:uid="{F819235A-A4DC-4D3E-9E47-F498E5303FF0}"/>
    <hyperlink ref="B34:N34" location="GRI!A1" display="GRI!A1" xr:uid="{3CA9CBD5-AB8F-4ABA-84D2-D45EADF310A0}"/>
    <hyperlink ref="B35:N35" location="'Reporting perimeter'!A1" display="'Reporting perimeter'!A1" xr:uid="{75A02E2B-C41B-4656-8C42-72E46CB6129D}"/>
  </hyperlinks>
  <pageMargins left="0.7" right="0.7" top="0.75" bottom="0.75"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52A5-3238-4DED-9421-BED1A34DB0F4}">
  <dimension ref="A2:L83"/>
  <sheetViews>
    <sheetView showGridLines="0" zoomScale="55" zoomScaleNormal="55" workbookViewId="0">
      <pane ySplit="4" topLeftCell="A45" activePane="bottomLeft" state="frozen"/>
      <selection activeCell="G54" sqref="G54"/>
      <selection pane="bottomLeft" activeCell="K66" sqref="K66"/>
    </sheetView>
  </sheetViews>
  <sheetFormatPr defaultRowHeight="14.5" x14ac:dyDescent="0.35"/>
  <cols>
    <col min="1" max="1" width="2.54296875" customWidth="1"/>
    <col min="2" max="2" width="63.1796875" customWidth="1"/>
    <col min="3" max="3" width="10" customWidth="1"/>
    <col min="4" max="4" width="13.54296875" customWidth="1"/>
    <col min="5" max="5" width="14" customWidth="1"/>
    <col min="6" max="6" width="9.54296875" customWidth="1"/>
    <col min="7" max="7" width="9.81640625" customWidth="1"/>
    <col min="8" max="8" width="11.1796875" customWidth="1"/>
    <col min="9" max="9" width="13.1796875" customWidth="1"/>
    <col min="10" max="10" width="12.54296875" style="1" customWidth="1"/>
    <col min="11" max="11" width="10.1796875" bestFit="1" customWidth="1"/>
    <col min="12" max="12" width="7.453125" bestFit="1" customWidth="1"/>
  </cols>
  <sheetData>
    <row r="2" spans="1:12" s="2" customFormat="1" ht="15.5" x14ac:dyDescent="0.3">
      <c r="B2" s="29" t="str">
        <f>IF(Title!$A$15=Title!$C$57,Toggle!A504,Toggle!Q504)</f>
        <v>Показатели по проектам за 2023 год</v>
      </c>
      <c r="C2" s="26"/>
      <c r="D2" s="27"/>
      <c r="E2" s="27"/>
      <c r="F2" s="27"/>
      <c r="G2" s="27"/>
      <c r="H2" s="27"/>
      <c r="I2" s="27"/>
      <c r="J2" s="148"/>
    </row>
    <row r="3" spans="1:12" ht="15" thickBot="1" x14ac:dyDescent="0.4"/>
    <row r="4" spans="1:12" s="81" customFormat="1" ht="34.5" customHeight="1" thickBot="1" x14ac:dyDescent="0.4">
      <c r="B4" s="80"/>
      <c r="C4" s="64" t="str">
        <f>IF(Title!$A$15=Title!$C$57,Toggle!B506,Toggle!R506)</f>
        <v>ЕИ</v>
      </c>
      <c r="D4" s="64" t="str">
        <f>IF(Title!$A$15=Title!$C$57,Toggle!C506,Toggle!S506)</f>
        <v>ГОК «Акбакай»</v>
      </c>
      <c r="E4" s="64" t="str">
        <f>IF(Title!$A$15=Title!$C$57,Toggle!D506,Toggle!T506)</f>
        <v>ГОК «Пустынное»</v>
      </c>
      <c r="F4" s="64" t="str">
        <f>IF(Title!$A$15=Title!$C$57,Toggle!E506,Toggle!U506)</f>
        <v>ГОК «Аксу-2»</v>
      </c>
      <c r="G4" s="64" t="str">
        <f>IF(Title!$A$15=Title!$C$57,Toggle!F506,Toggle!V506)</f>
        <v>ГОК «Аксу»</v>
      </c>
      <c r="H4" s="64" t="str">
        <f>IF(Title!$A$15=Title!$C$57,Toggle!G506,Toggle!W506)</f>
        <v>ГОК «Бестобе»</v>
      </c>
      <c r="I4" s="64" t="str">
        <f>IF(Title!$A$15=Title!$C$57,Toggle!H506,Toggle!X506)</f>
        <v>ГОК «Жолымбет»</v>
      </c>
      <c r="J4" s="64" t="str">
        <f>IF(Title!$A$15=Title!$C$57,Toggle!I506,Toggle!Y506)</f>
        <v>Всего по Группе</v>
      </c>
    </row>
    <row r="5" spans="1:12" s="5" customFormat="1" ht="14" x14ac:dyDescent="0.3">
      <c r="B5" s="36" t="str">
        <f>IF(Title!$A$15=Title!$C$57,Toggle!A507,Toggle!Q507)</f>
        <v>Производство</v>
      </c>
      <c r="C5" s="37"/>
      <c r="D5" s="37"/>
      <c r="E5" s="37"/>
      <c r="F5" s="37"/>
      <c r="G5" s="39"/>
      <c r="H5" s="28"/>
      <c r="I5" s="28"/>
      <c r="J5" s="149"/>
    </row>
    <row r="6" spans="1:12" s="85" customFormat="1" x14ac:dyDescent="0.35">
      <c r="B6" s="90" t="str">
        <f>IF(Title!$A$15=Title!$C$57,Toggle!A508,Toggle!Q508)</f>
        <v>Добыча руды</v>
      </c>
      <c r="C6" s="57" t="str">
        <f>IF(Title!$A$15=Title!$C$57,Toggle!B508,Toggle!R508)</f>
        <v>тонн</v>
      </c>
      <c r="D6" s="78">
        <v>1289274.5155735048</v>
      </c>
      <c r="E6" s="78">
        <v>4390287</v>
      </c>
      <c r="F6" s="78">
        <v>6306679.7986161485</v>
      </c>
      <c r="G6" s="78">
        <v>263687.51126174483</v>
      </c>
      <c r="H6" s="78">
        <v>407</v>
      </c>
      <c r="I6" s="78">
        <v>1797572</v>
      </c>
      <c r="J6" s="118">
        <v>14047907.825451398</v>
      </c>
    </row>
    <row r="7" spans="1:12" s="8" customFormat="1" x14ac:dyDescent="0.35">
      <c r="B7" s="49" t="str">
        <f>IF(Title!$A$15=Title!$C$57,Toggle!A509,Toggle!Q509)</f>
        <v>Открытые работы</v>
      </c>
      <c r="C7" s="43" t="str">
        <f>IF(Title!$A$15=Title!$C$57,Toggle!B509,Toggle!R509)</f>
        <v>тонн</v>
      </c>
      <c r="D7" s="78">
        <v>708700</v>
      </c>
      <c r="E7" s="44">
        <v>4390287</v>
      </c>
      <c r="F7" s="44">
        <v>6306679.7986161485</v>
      </c>
      <c r="G7" s="44">
        <v>0</v>
      </c>
      <c r="H7" s="44">
        <v>0</v>
      </c>
      <c r="I7" s="78">
        <v>1520876</v>
      </c>
      <c r="J7" s="41">
        <v>12926542.798616149</v>
      </c>
    </row>
    <row r="8" spans="1:12" s="8" customFormat="1" x14ac:dyDescent="0.35">
      <c r="B8" s="49" t="str">
        <f>IF(Title!$A$15=Title!$C$57,Toggle!A510,Toggle!Q510)</f>
        <v>Подземные работы</v>
      </c>
      <c r="C8" s="43" t="str">
        <f>IF(Title!$A$15=Title!$C$57,Toggle!B510,Toggle!R510)</f>
        <v>тонн</v>
      </c>
      <c r="D8" s="78">
        <v>580574.11131043406</v>
      </c>
      <c r="E8" s="44">
        <v>0</v>
      </c>
      <c r="F8" s="44">
        <v>0</v>
      </c>
      <c r="G8" s="44">
        <v>263687.51126174483</v>
      </c>
      <c r="H8" s="44">
        <v>407.09480000000008</v>
      </c>
      <c r="I8" s="78">
        <v>276696.30050000001</v>
      </c>
      <c r="J8" s="41">
        <v>1121365.0178721789</v>
      </c>
    </row>
    <row r="9" spans="1:12" s="85" customFormat="1" x14ac:dyDescent="0.35">
      <c r="B9" s="90" t="str">
        <f>IF(Title!$A$15=Title!$C$57,Toggle!A511,Toggle!Q511)</f>
        <v>Переработка руды</v>
      </c>
      <c r="C9" s="57" t="str">
        <f>IF(Title!$A$15=Title!$C$57,Toggle!B511,Toggle!R511)</f>
        <v>тонн</v>
      </c>
      <c r="D9" s="78">
        <v>1260782.7309354662</v>
      </c>
      <c r="E9" s="78">
        <v>5463235.1839271598</v>
      </c>
      <c r="F9" s="78">
        <v>5241372.3404344171</v>
      </c>
      <c r="G9" s="78">
        <v>253929.58149835799</v>
      </c>
      <c r="H9" s="78">
        <v>7059.4530000000013</v>
      </c>
      <c r="I9" s="78">
        <v>1842126.23682559</v>
      </c>
      <c r="J9" s="118">
        <v>14068505.526620992</v>
      </c>
    </row>
    <row r="10" spans="1:12" s="8" customFormat="1" x14ac:dyDescent="0.35">
      <c r="B10" s="47" t="str">
        <f>IF(Title!$A$15=Title!$C$57,Toggle!A512,Toggle!Q512)</f>
        <v>Выпуск в зол.экв.</v>
      </c>
      <c r="C10" s="43" t="str">
        <f>IF(Title!$A$15=Title!$C$57,Toggle!B512,Toggle!R512)</f>
        <v>унц.</v>
      </c>
      <c r="D10" s="44">
        <v>64794.048281123352</v>
      </c>
      <c r="E10" s="78">
        <v>114704.07616938831</v>
      </c>
      <c r="F10" s="78">
        <v>161367.07810105657</v>
      </c>
      <c r="G10" s="78">
        <v>58248.027757462798</v>
      </c>
      <c r="H10" s="78">
        <v>141.92786318987979</v>
      </c>
      <c r="I10" s="78">
        <v>70323.793614529335</v>
      </c>
      <c r="J10" s="41">
        <v>469578.95178675023</v>
      </c>
    </row>
    <row r="11" spans="1:12" s="8" customFormat="1" x14ac:dyDescent="0.35">
      <c r="B11" s="49"/>
      <c r="C11" s="43"/>
      <c r="D11" s="206"/>
      <c r="E11" s="206"/>
      <c r="F11" s="206"/>
      <c r="G11" s="206"/>
      <c r="H11" s="206"/>
      <c r="I11" s="206"/>
      <c r="J11" s="53"/>
    </row>
    <row r="12" spans="1:12" s="2" customFormat="1" x14ac:dyDescent="0.3">
      <c r="A12" s="138"/>
      <c r="B12" s="23" t="str">
        <f>IF(Title!$A$15=Title!$C$57,Toggle!A514,Toggle!Q514)</f>
        <v>Численность сотрудников</v>
      </c>
      <c r="C12" s="24"/>
      <c r="D12" s="25"/>
      <c r="E12" s="25"/>
      <c r="F12" s="25"/>
      <c r="G12" s="25"/>
      <c r="H12" s="28"/>
      <c r="I12" s="28"/>
      <c r="J12" s="149"/>
      <c r="K12" s="8"/>
      <c r="L12" s="8"/>
    </row>
    <row r="13" spans="1:12" s="2" customFormat="1" x14ac:dyDescent="0.3">
      <c r="A13" s="138"/>
      <c r="B13" s="20" t="str">
        <f>IF(Title!$A$15=Title!$C$57,Toggle!A515,Toggle!Q515)</f>
        <v>Общая численность на 31 декабря</v>
      </c>
      <c r="C13" s="19" t="str">
        <f>IF(Title!$A$15=Title!$C$57,Toggle!B515,Toggle!R515)</f>
        <v>чел.</v>
      </c>
      <c r="D13" s="89">
        <v>1229</v>
      </c>
      <c r="E13" s="89">
        <v>1156</v>
      </c>
      <c r="F13" s="89">
        <v>837</v>
      </c>
      <c r="G13" s="89">
        <v>817</v>
      </c>
      <c r="H13" s="89">
        <v>352</v>
      </c>
      <c r="I13" s="89">
        <v>915</v>
      </c>
      <c r="J13" s="150">
        <v>5306</v>
      </c>
      <c r="K13" s="8"/>
      <c r="L13" s="8"/>
    </row>
    <row r="14" spans="1:12" s="2" customFormat="1" x14ac:dyDescent="0.3">
      <c r="A14" s="138"/>
      <c r="B14" s="20" t="str">
        <f>IF(Title!$A$15=Title!$C$57,Toggle!A516,Toggle!Q516)</f>
        <v>Средняя численность</v>
      </c>
      <c r="C14" s="19" t="str">
        <f>IF(Title!$A$15=Title!$C$57,Toggle!B516,Toggle!R516)</f>
        <v>чел.</v>
      </c>
      <c r="D14" s="89">
        <v>1225</v>
      </c>
      <c r="E14" s="89">
        <v>1163</v>
      </c>
      <c r="F14" s="89">
        <v>837</v>
      </c>
      <c r="G14" s="89">
        <v>857</v>
      </c>
      <c r="H14" s="89">
        <v>768</v>
      </c>
      <c r="I14" s="89">
        <v>1099</v>
      </c>
      <c r="J14" s="151">
        <v>9715</v>
      </c>
      <c r="K14" s="8"/>
      <c r="L14" s="8"/>
    </row>
    <row r="15" spans="1:12" s="8" customFormat="1" x14ac:dyDescent="0.35">
      <c r="B15" s="49"/>
      <c r="C15" s="43"/>
      <c r="D15" s="44"/>
      <c r="E15" s="44"/>
      <c r="F15" s="44"/>
      <c r="G15" s="44"/>
      <c r="H15" s="44"/>
      <c r="J15" s="53"/>
    </row>
    <row r="16" spans="1:12" s="2" customFormat="1" ht="14" x14ac:dyDescent="0.3">
      <c r="B16" s="23" t="str">
        <f>IF(Title!$A$15=Title!$C$57,Toggle!A518,Toggle!Q518)</f>
        <v>Показатели травматизма среди сотрудников</v>
      </c>
      <c r="C16" s="24"/>
      <c r="D16" s="25"/>
      <c r="E16" s="25"/>
      <c r="F16" s="25"/>
      <c r="G16" s="25"/>
      <c r="H16" s="28"/>
      <c r="I16" s="28"/>
      <c r="J16" s="149"/>
    </row>
    <row r="17" spans="2:10" s="2" customFormat="1" ht="14" x14ac:dyDescent="0.3">
      <c r="B17" s="16" t="str">
        <f>IF(Title!$A$15=Title!$C$57,Toggle!A519,Toggle!Q519)</f>
        <v>Всего несчастных случаев:</v>
      </c>
      <c r="C17" s="17"/>
      <c r="D17" s="21"/>
      <c r="E17" s="21"/>
      <c r="F17" s="21"/>
      <c r="G17" s="21"/>
      <c r="H17" s="21"/>
      <c r="I17" s="21"/>
      <c r="J17" s="16"/>
    </row>
    <row r="18" spans="2:10" s="2" customFormat="1" ht="14" x14ac:dyDescent="0.3">
      <c r="B18" s="18" t="str">
        <f>IF(Title!$A$15=Title!$C$57,Toggle!A520,Toggle!Q520)</f>
        <v>LTIFR</v>
      </c>
      <c r="C18" s="19" t="str">
        <f>IF(Title!$A$15=Title!$C$57,Toggle!B520,Toggle!R520)</f>
        <v>коэф.</v>
      </c>
      <c r="D18" s="147">
        <v>0.27229285546796433</v>
      </c>
      <c r="E18" s="147">
        <v>0.63867462242354667</v>
      </c>
      <c r="F18" s="147">
        <v>0.23985517544506627</v>
      </c>
      <c r="G18" s="147">
        <v>0</v>
      </c>
      <c r="H18" s="147">
        <v>0.57508446553087489</v>
      </c>
      <c r="I18" s="147">
        <v>0.53983826445596894</v>
      </c>
      <c r="J18" s="152">
        <v>0.31981638392049433</v>
      </c>
    </row>
    <row r="19" spans="2:10" s="2" customFormat="1" ht="14" x14ac:dyDescent="0.3">
      <c r="B19" s="18" t="str">
        <f>IF(Title!$A$15=Title!$C$57,Toggle!A521,Toggle!Q521)</f>
        <v>Смертельные случаи</v>
      </c>
      <c r="C19" s="19" t="str">
        <f>IF(Title!$A$15=Title!$C$57,Toggle!B521,Toggle!R521)</f>
        <v>ед.</v>
      </c>
      <c r="D19" s="22">
        <v>0</v>
      </c>
      <c r="E19" s="22">
        <v>0</v>
      </c>
      <c r="F19" s="22">
        <v>0</v>
      </c>
      <c r="G19" s="22">
        <v>0</v>
      </c>
      <c r="H19" s="22">
        <v>0</v>
      </c>
      <c r="I19" s="22">
        <v>0</v>
      </c>
      <c r="J19" s="153">
        <v>0</v>
      </c>
    </row>
    <row r="20" spans="2:10" s="2" customFormat="1" ht="14" x14ac:dyDescent="0.3">
      <c r="B20" s="18" t="str">
        <f>IF(Title!$A$15=Title!$C$57,Toggle!A522,Toggle!Q522)</f>
        <v>Общее количество отработанных часов</v>
      </c>
      <c r="C20" s="19" t="str">
        <f>IF(Title!$A$15=Title!$C$57,Toggle!B522,Toggle!R522)</f>
        <v>ед.</v>
      </c>
      <c r="D20" s="89">
        <v>2203509.89</v>
      </c>
      <c r="E20" s="89">
        <v>2192039.5</v>
      </c>
      <c r="F20" s="89">
        <v>1667673</v>
      </c>
      <c r="G20" s="89">
        <v>1946374</v>
      </c>
      <c r="H20" s="89">
        <v>347775</v>
      </c>
      <c r="I20" s="89">
        <v>2222888</v>
      </c>
      <c r="J20" s="150">
        <v>11881817.790000001</v>
      </c>
    </row>
    <row r="22" spans="2:10" s="5" customFormat="1" ht="14" x14ac:dyDescent="0.3">
      <c r="B22" s="36" t="str">
        <f>IF(Title!$A$15=Title!$C$57,Toggle!A524,Toggle!Q524)</f>
        <v>Образование отходов</v>
      </c>
      <c r="C22" s="37"/>
      <c r="D22" s="37"/>
      <c r="E22" s="37"/>
      <c r="F22" s="25"/>
      <c r="G22" s="25"/>
      <c r="H22" s="28"/>
      <c r="I22" s="28"/>
      <c r="J22" s="149"/>
    </row>
    <row r="23" spans="2:10" s="1" customFormat="1" x14ac:dyDescent="0.35">
      <c r="B23" s="47" t="str">
        <f>IF(Title!$A$15=Title!$C$57,Toggle!A525,Toggle!Q525)</f>
        <v>Общий объем образованных отходов</v>
      </c>
      <c r="C23" s="59" t="str">
        <f>IF(Title!$A$15=Title!$C$57,Toggle!B525,Toggle!R525)</f>
        <v>т</v>
      </c>
      <c r="D23" s="44">
        <v>4026619.3669999996</v>
      </c>
      <c r="E23" s="44">
        <v>43233993.666270003</v>
      </c>
      <c r="F23" s="78">
        <v>4237256.4610000001</v>
      </c>
      <c r="G23" s="78">
        <v>28242663.527999997</v>
      </c>
      <c r="H23" s="44">
        <v>292.452</v>
      </c>
      <c r="I23" s="44">
        <v>3977263.9619999998</v>
      </c>
      <c r="J23" s="154">
        <v>83718089.436269999</v>
      </c>
    </row>
    <row r="24" spans="2:10" s="58" customFormat="1" x14ac:dyDescent="0.35">
      <c r="D24" s="119"/>
      <c r="E24" s="119"/>
      <c r="F24" s="119"/>
      <c r="G24" s="119"/>
      <c r="H24" s="119"/>
      <c r="I24" s="119"/>
      <c r="J24" s="164"/>
    </row>
    <row r="25" spans="2:10" x14ac:dyDescent="0.35">
      <c r="B25" s="36" t="str">
        <f>IF(Title!$A$15=Title!$C$57,Toggle!A528,Toggle!Q528)</f>
        <v>Выбросы загрязняющих веществ</v>
      </c>
      <c r="C25" s="37"/>
      <c r="D25" s="25"/>
      <c r="E25" s="25"/>
      <c r="F25" s="25"/>
      <c r="G25" s="25"/>
      <c r="H25" s="28"/>
      <c r="I25" s="28"/>
      <c r="J25" s="149"/>
    </row>
    <row r="26" spans="2:10" x14ac:dyDescent="0.35">
      <c r="B26" s="47" t="str">
        <f>IF(Title!$A$15=Title!$C$57,Toggle!A529,Toggle!Q529)</f>
        <v>Диоксид серы (SO₂)</v>
      </c>
      <c r="C26" s="59" t="str">
        <f>IF(Title!$A$15=Title!$C$57,Toggle!B529,Toggle!R529)</f>
        <v>т</v>
      </c>
      <c r="D26" s="137">
        <v>9.6600000000000005E-2</v>
      </c>
      <c r="E26" s="137">
        <v>13.59905</v>
      </c>
      <c r="F26" s="137">
        <v>54.970050000000001</v>
      </c>
      <c r="G26" s="137">
        <v>24.481590000000001</v>
      </c>
      <c r="H26" s="137">
        <v>3.5966999999999998</v>
      </c>
      <c r="I26" s="137">
        <v>17.227689999999999</v>
      </c>
      <c r="J26" s="154">
        <v>113.97167999999999</v>
      </c>
    </row>
    <row r="27" spans="2:10" x14ac:dyDescent="0.35">
      <c r="B27" s="47" t="str">
        <f>IF(Title!$A$15=Title!$C$57,Toggle!A530,Toggle!Q530)</f>
        <v>Оксиды азота (NOₓ)</v>
      </c>
      <c r="C27" s="59" t="str">
        <f>IF(Title!$A$15=Title!$C$57,Toggle!B530,Toggle!R530)</f>
        <v>т</v>
      </c>
      <c r="D27" s="137">
        <v>5.86686</v>
      </c>
      <c r="E27" s="137">
        <v>15.065419999999998</v>
      </c>
      <c r="F27" s="137">
        <v>14.25479</v>
      </c>
      <c r="G27" s="137">
        <v>27.207940000000001</v>
      </c>
      <c r="H27" s="137">
        <v>0.91376000000000002</v>
      </c>
      <c r="I27" s="137">
        <v>23.5686</v>
      </c>
      <c r="J27" s="154">
        <v>86.877369999999999</v>
      </c>
    </row>
    <row r="28" spans="2:10" x14ac:dyDescent="0.35">
      <c r="B28" s="47" t="str">
        <f>IF(Title!$A$15=Title!$C$57,Toggle!A531,Toggle!Q531)</f>
        <v>Оксид углерода</v>
      </c>
      <c r="C28" s="59" t="str">
        <f>IF(Title!$A$15=Title!$C$57,Toggle!B531,Toggle!R531)</f>
        <v>т</v>
      </c>
      <c r="D28" s="137">
        <v>12.889889999999999</v>
      </c>
      <c r="E28" s="137">
        <v>42.137500000000003</v>
      </c>
      <c r="F28" s="137">
        <v>39.267400000000002</v>
      </c>
      <c r="G28" s="137">
        <v>134.21821</v>
      </c>
      <c r="H28" s="137">
        <v>8.9619999999999997</v>
      </c>
      <c r="I28" s="137">
        <v>80.217820000000003</v>
      </c>
      <c r="J28" s="154">
        <v>317.69281999999998</v>
      </c>
    </row>
    <row r="29" spans="2:10" x14ac:dyDescent="0.35">
      <c r="B29" s="47" t="str">
        <f>IF(Title!$A$15=Title!$C$57,Toggle!A532,Toggle!Q532)</f>
        <v>Твердые частицы</v>
      </c>
      <c r="C29" s="59" t="str">
        <f>IF(Title!$A$15=Title!$C$57,Toggle!B532,Toggle!R532)</f>
        <v>т</v>
      </c>
      <c r="D29" s="137">
        <v>1261.7030000000002</v>
      </c>
      <c r="E29" s="137">
        <v>4182.5678500000004</v>
      </c>
      <c r="F29" s="137">
        <v>53.991870000000006</v>
      </c>
      <c r="G29" s="137">
        <v>1297.14788</v>
      </c>
      <c r="H29" s="137">
        <v>19.853159999999999</v>
      </c>
      <c r="I29" s="137">
        <v>1614.6423199999999</v>
      </c>
      <c r="J29" s="154">
        <v>8429.9060800000007</v>
      </c>
    </row>
    <row r="30" spans="2:10" x14ac:dyDescent="0.35">
      <c r="B30" s="47" t="str">
        <f>IF(Title!$A$15=Title!$C$57,Toggle!A533,Toggle!Q533)</f>
        <v>Озоноразрушающие вещества, эквивалентные ХФУ 11</v>
      </c>
      <c r="C30" s="59" t="str">
        <f>IF(Title!$A$15=Title!$C$57,Toggle!B533,Toggle!R533)</f>
        <v>т</v>
      </c>
      <c r="D30" s="137">
        <v>0</v>
      </c>
      <c r="E30" s="137">
        <v>0</v>
      </c>
      <c r="F30" s="137">
        <v>0</v>
      </c>
      <c r="G30" s="137">
        <v>0</v>
      </c>
      <c r="H30" s="137">
        <v>0</v>
      </c>
      <c r="I30" s="137">
        <v>0</v>
      </c>
      <c r="J30" s="154">
        <v>0</v>
      </c>
    </row>
    <row r="31" spans="2:10" x14ac:dyDescent="0.35">
      <c r="B31" s="47" t="str">
        <f>IF(Title!$A$15=Title!$C$57,Toggle!A534,Toggle!Q534)</f>
        <v>Летучие органические соединения (ЛОС)</v>
      </c>
      <c r="C31" s="59" t="str">
        <f>IF(Title!$A$15=Title!$C$57,Toggle!B534,Toggle!R534)</f>
        <v>т</v>
      </c>
      <c r="D31" s="137">
        <v>0.59444000000000008</v>
      </c>
      <c r="E31" s="137">
        <v>6.9313099999999999</v>
      </c>
      <c r="F31" s="137">
        <v>1.7309999999999999E-2</v>
      </c>
      <c r="G31" s="137">
        <v>17.57302</v>
      </c>
      <c r="H31" s="137">
        <v>1.23E-3</v>
      </c>
      <c r="I31" s="137">
        <v>0.77632999999999996</v>
      </c>
      <c r="J31" s="154">
        <v>25.893640000000001</v>
      </c>
    </row>
    <row r="32" spans="2:10" x14ac:dyDescent="0.35">
      <c r="B32" s="47" t="str">
        <f>IF(Title!$A$15=Title!$C$57,Toggle!A535,Toggle!Q535)</f>
        <v>Другие</v>
      </c>
      <c r="C32" s="59" t="str">
        <f>IF(Title!$A$15=Title!$C$57,Toggle!B535,Toggle!R535)</f>
        <v>т</v>
      </c>
      <c r="D32" s="137">
        <v>30.027930000000005</v>
      </c>
      <c r="E32" s="137">
        <v>53.606809999999996</v>
      </c>
      <c r="F32" s="137">
        <v>8.8596600000000016</v>
      </c>
      <c r="G32" s="137">
        <v>14.72503</v>
      </c>
      <c r="H32" s="137">
        <v>7.4639999999999998E-2</v>
      </c>
      <c r="I32" s="137">
        <v>14.184009999999999</v>
      </c>
      <c r="J32" s="154">
        <v>121.47808000000001</v>
      </c>
    </row>
    <row r="33" spans="2:10" x14ac:dyDescent="0.35">
      <c r="J33" s="141"/>
    </row>
    <row r="34" spans="2:10" x14ac:dyDescent="0.35">
      <c r="B34" s="36" t="str">
        <f>IF(Title!$A$15=Title!$C$57,Toggle!A537,Toggle!Q537)</f>
        <v>Использование земель</v>
      </c>
      <c r="C34" s="37"/>
      <c r="D34" s="25"/>
      <c r="E34" s="25"/>
      <c r="F34" s="25"/>
      <c r="G34" s="25"/>
      <c r="H34" s="28"/>
      <c r="I34" s="28"/>
      <c r="J34" s="149"/>
    </row>
    <row r="35" spans="2:10" x14ac:dyDescent="0.35">
      <c r="B35" s="47" t="str">
        <f>IF(Title!$A$15=Title!$C$57,Toggle!A538,Toggle!Q538)</f>
        <v>Площадь нарушенных земель</v>
      </c>
      <c r="C35" s="59" t="str">
        <f>IF(Title!$A$15=Title!$C$57,Toggle!B538,Toggle!R538)</f>
        <v>га</v>
      </c>
      <c r="D35" s="185">
        <v>92.142199420000011</v>
      </c>
      <c r="E35" s="185">
        <v>1499.1291000000001</v>
      </c>
      <c r="F35" s="185">
        <v>0</v>
      </c>
      <c r="G35" s="185">
        <v>863.90859999999998</v>
      </c>
      <c r="H35" s="185">
        <v>0</v>
      </c>
      <c r="I35" s="185">
        <v>658.19590000000005</v>
      </c>
      <c r="J35" s="184">
        <v>3113.37579942</v>
      </c>
    </row>
    <row r="36" spans="2:10" x14ac:dyDescent="0.35">
      <c r="B36" s="47" t="str">
        <f>IF(Title!$A$15=Title!$C$57,Toggle!A539,Toggle!Q539)</f>
        <v>Площадь рекультивированных земель</v>
      </c>
      <c r="C36" s="59" t="str">
        <f>IF(Title!$A$15=Title!$C$57,Toggle!B539,Toggle!R539)</f>
        <v>га</v>
      </c>
      <c r="D36" s="185">
        <v>20.5</v>
      </c>
      <c r="E36" s="186">
        <v>0</v>
      </c>
      <c r="F36" s="186">
        <v>0</v>
      </c>
      <c r="G36" s="186">
        <v>0</v>
      </c>
      <c r="H36" s="186">
        <v>0</v>
      </c>
      <c r="I36" s="186">
        <v>6.7</v>
      </c>
      <c r="J36" s="187">
        <v>27.2</v>
      </c>
    </row>
    <row r="38" spans="2:10" x14ac:dyDescent="0.35">
      <c r="B38" s="36" t="str">
        <f>IF(Title!$A$15=Title!$C$57,Toggle!A541,Toggle!Q541)</f>
        <v>Выбросы парниковых газов (области охвата 1 и 2)</v>
      </c>
      <c r="C38" s="37"/>
      <c r="D38" s="25"/>
      <c r="E38" s="25"/>
      <c r="F38" s="25"/>
      <c r="G38" s="25"/>
      <c r="H38" s="28"/>
      <c r="I38" s="28"/>
      <c r="J38" s="149"/>
    </row>
    <row r="39" spans="2:10" x14ac:dyDescent="0.35">
      <c r="B39" s="47" t="str">
        <f>IF(Title!$A$15=Title!$C$57,Toggle!A542,Toggle!Q542)</f>
        <v>Область охвата 1 (1)</v>
      </c>
      <c r="C39" s="59" t="str">
        <f>IF(Title!$A$15=Title!$C$57,Toggle!B542,Toggle!R542)</f>
        <v>т СО₂-экв.</v>
      </c>
      <c r="D39" s="199">
        <v>13192.566979002255</v>
      </c>
      <c r="E39" s="199">
        <v>60508.546516929309</v>
      </c>
      <c r="F39" s="199">
        <v>36437.743137871039</v>
      </c>
      <c r="G39" s="199">
        <v>8882.3450632498807</v>
      </c>
      <c r="H39" s="200">
        <v>0</v>
      </c>
      <c r="I39" s="199">
        <v>10264.46388405906</v>
      </c>
      <c r="J39" s="188">
        <v>131946.57558111157</v>
      </c>
    </row>
    <row r="40" spans="2:10" x14ac:dyDescent="0.35">
      <c r="B40" s="47" t="str">
        <f>IF(Title!$A$15=Title!$C$57,Toggle!A543,Toggle!Q543)</f>
        <v>Область охвата 2 (по рыночному методу)</v>
      </c>
      <c r="C40" s="59" t="str">
        <f>IF(Title!$A$15=Title!$C$57,Toggle!B543,Toggle!R543)</f>
        <v>т СО₂-экв.</v>
      </c>
      <c r="D40" s="137">
        <v>83092.966598954998</v>
      </c>
      <c r="E40" s="137">
        <v>225575.36415492729</v>
      </c>
      <c r="F40" s="137">
        <v>181316.39620978691</v>
      </c>
      <c r="G40" s="137">
        <v>105922.7384068473</v>
      </c>
      <c r="H40" s="137">
        <v>1123.0860586730569</v>
      </c>
      <c r="I40" s="137">
        <v>106048.02726858818</v>
      </c>
      <c r="J40" s="188">
        <v>703078.57869777782</v>
      </c>
    </row>
    <row r="41" spans="2:10" x14ac:dyDescent="0.35">
      <c r="B41" s="47" t="str">
        <f>IF(Title!$A$15=Title!$C$57,Toggle!A544,Toggle!Q544)</f>
        <v>Области охвата 1 и 2 (по рыночному методу)</v>
      </c>
      <c r="C41" s="59" t="str">
        <f>IF(Title!$A$15=Title!$C$57,Toggle!B544,Toggle!R544)</f>
        <v>т СО₂-экв.</v>
      </c>
      <c r="D41" s="137">
        <v>96285.533577957249</v>
      </c>
      <c r="E41" s="137">
        <v>286083.9106718566</v>
      </c>
      <c r="F41" s="137">
        <v>217754.13934765794</v>
      </c>
      <c r="G41" s="137">
        <v>114805.08347009719</v>
      </c>
      <c r="H41" s="137">
        <v>1123.0860586730569</v>
      </c>
      <c r="I41" s="137">
        <v>116312.49115264724</v>
      </c>
      <c r="J41" s="188">
        <v>835025.15427888941</v>
      </c>
    </row>
    <row r="42" spans="2:10" x14ac:dyDescent="0.35">
      <c r="B42" s="47" t="str">
        <f>IF(Title!$A$15=Title!$C$57,Toggle!A545,Toggle!Q545)</f>
        <v>Область охвата 3</v>
      </c>
      <c r="C42" s="59" t="str">
        <f>IF(Title!$A$15=Title!$C$57,Toggle!B545,Toggle!R545)</f>
        <v>т СО₂-экв.</v>
      </c>
      <c r="D42" s="136" t="s">
        <v>230</v>
      </c>
      <c r="E42" s="136" t="s">
        <v>230</v>
      </c>
      <c r="F42" s="136" t="s">
        <v>230</v>
      </c>
      <c r="G42" s="136" t="s">
        <v>230</v>
      </c>
      <c r="H42" s="136" t="s">
        <v>230</v>
      </c>
      <c r="I42" s="136" t="s">
        <v>230</v>
      </c>
      <c r="J42" s="155" t="s">
        <v>230</v>
      </c>
    </row>
    <row r="43" spans="2:10" ht="20" x14ac:dyDescent="0.35">
      <c r="B43" s="47" t="str">
        <f>IF(Title!$A$15=Title!$C$57,Toggle!A546,Toggle!Q546)</f>
        <v>Удельные выбросы парниковых газов (области охвата 1 и охвата 2)</v>
      </c>
      <c r="C43" s="62" t="str">
        <f>IF(Title!$A$15=Title!$C$57,Toggle!B546,Toggle!R546)</f>
        <v>т CO₂-экв. на унц. зол. экв.</v>
      </c>
      <c r="D43" s="210">
        <v>1.486024351499093</v>
      </c>
      <c r="E43" s="210">
        <v>2.4941041349688788</v>
      </c>
      <c r="F43" s="210">
        <v>1.3494334898428837</v>
      </c>
      <c r="G43" s="210">
        <v>1.9709694540754341</v>
      </c>
      <c r="H43" s="210">
        <v>7.9130766392961442</v>
      </c>
      <c r="I43" s="210">
        <v>1.6539564374214357</v>
      </c>
      <c r="J43" s="212">
        <v>1.7782422979173462</v>
      </c>
    </row>
    <row r="45" spans="2:10" x14ac:dyDescent="0.35">
      <c r="B45" s="36" t="str">
        <f>IF(Title!$A$15=Title!$C$57,Toggle!A548,Toggle!Q548)</f>
        <v>Энергопотребление</v>
      </c>
      <c r="C45" s="37"/>
      <c r="D45" s="25"/>
      <c r="E45" s="25"/>
      <c r="F45" s="25"/>
      <c r="G45" s="25"/>
      <c r="H45" s="28"/>
      <c r="I45" s="28"/>
      <c r="J45" s="149"/>
    </row>
    <row r="46" spans="2:10" x14ac:dyDescent="0.35">
      <c r="B46" s="47" t="str">
        <f>IF(Title!$A$15=Title!$C$57,Toggle!A549,Toggle!Q549)</f>
        <v>Дизельное топливо, включая:</v>
      </c>
      <c r="C46" s="59" t="str">
        <f>IF(Title!$A$15=Title!$C$57,Toggle!B549,Toggle!R549)</f>
        <v>ГДж</v>
      </c>
      <c r="D46" s="137">
        <v>170826.05425200018</v>
      </c>
      <c r="E46" s="137">
        <v>789151.95776550297</v>
      </c>
      <c r="F46" s="137">
        <v>407236.50517199893</v>
      </c>
      <c r="G46" s="137">
        <v>68247.829030500026</v>
      </c>
      <c r="H46" s="137">
        <v>0</v>
      </c>
      <c r="I46" s="137">
        <v>111145.72710360003</v>
      </c>
      <c r="J46" s="156">
        <v>1578935.0533236023</v>
      </c>
    </row>
    <row r="47" spans="2:10" x14ac:dyDescent="0.35">
      <c r="B47" s="49" t="str">
        <f>IF(Title!$A$15=Title!$C$57,Toggle!A550,Toggle!Q550)</f>
        <v>Топливо для транспорта и самоходной техники (1)</v>
      </c>
      <c r="C47" s="59" t="str">
        <f>IF(Title!$A$15=Title!$C$57,Toggle!B550,Toggle!R550)</f>
        <v>ГДж</v>
      </c>
      <c r="D47" s="198">
        <v>153327.41579400018</v>
      </c>
      <c r="E47" s="198">
        <v>776932.50506550306</v>
      </c>
      <c r="F47" s="198">
        <v>405308.68450799893</v>
      </c>
      <c r="G47" s="198">
        <v>44772.223030500027</v>
      </c>
      <c r="H47" s="202">
        <v>0</v>
      </c>
      <c r="I47" s="198">
        <v>87201.58623960003</v>
      </c>
      <c r="J47" s="156">
        <v>1499869.3946376024</v>
      </c>
    </row>
    <row r="48" spans="2:10" x14ac:dyDescent="0.35">
      <c r="B48" s="49" t="str">
        <f>IF(Title!$A$15=Title!$C$57,Toggle!A551,Toggle!Q551)</f>
        <v>Топливо для выработки электроэнергии</v>
      </c>
      <c r="C48" s="59" t="str">
        <f>IF(Title!$A$15=Title!$C$57,Toggle!B551,Toggle!R551)</f>
        <v>ГДж</v>
      </c>
      <c r="D48" s="198">
        <v>527.75131499999986</v>
      </c>
      <c r="E48" s="198">
        <v>11387.535599999997</v>
      </c>
      <c r="F48" s="198">
        <v>1927.8206640000003</v>
      </c>
      <c r="G48" s="198">
        <v>7411.3200000000006</v>
      </c>
      <c r="H48" s="202">
        <v>0</v>
      </c>
      <c r="I48" s="198">
        <v>0</v>
      </c>
      <c r="J48" s="156">
        <v>21254.427578999999</v>
      </c>
    </row>
    <row r="49" spans="2:11" x14ac:dyDescent="0.35">
      <c r="B49" s="49" t="str">
        <f>IF(Title!$A$15=Title!$C$57,Toggle!A552,Toggle!Q552)</f>
        <v>Топливо для выработки теплоэнергии</v>
      </c>
      <c r="C49" s="59" t="str">
        <f>IF(Title!$A$15=Title!$C$57,Toggle!B552,Toggle!R552)</f>
        <v>ГДж</v>
      </c>
      <c r="D49" s="198">
        <v>16970.887143</v>
      </c>
      <c r="E49" s="198">
        <v>831.9171</v>
      </c>
      <c r="F49" s="198">
        <v>0</v>
      </c>
      <c r="G49" s="198">
        <v>16064.286</v>
      </c>
      <c r="H49" s="202">
        <v>0</v>
      </c>
      <c r="I49" s="198">
        <v>23944.140863999997</v>
      </c>
      <c r="J49" s="156">
        <v>57811.231107</v>
      </c>
    </row>
    <row r="50" spans="2:11" x14ac:dyDescent="0.35">
      <c r="B50" s="90" t="str">
        <f>IF(Title!$A$15=Title!$C$57,Toggle!A553,Toggle!Q553)</f>
        <v>Покупная электроэнергия</v>
      </c>
      <c r="C50" s="60" t="str">
        <f>IF(Title!$A$15=Title!$C$57,Toggle!B553,Toggle!R553)</f>
        <v>ГДж</v>
      </c>
      <c r="D50" s="135">
        <v>324640.93319999997</v>
      </c>
      <c r="E50" s="135">
        <v>881314.02359999984</v>
      </c>
      <c r="F50" s="135">
        <v>708395.98679999996</v>
      </c>
      <c r="G50" s="135">
        <v>413835.94846800005</v>
      </c>
      <c r="H50" s="135">
        <v>4387.8527999999997</v>
      </c>
      <c r="I50" s="135">
        <v>414325.44709417666</v>
      </c>
      <c r="J50" s="156">
        <v>2746900.1919621769</v>
      </c>
    </row>
    <row r="51" spans="2:11" x14ac:dyDescent="0.35">
      <c r="B51" s="47" t="str">
        <f>IF(Title!$A$15=Title!$C$57,Toggle!A554,Toggle!Q554)</f>
        <v>Уголь для выработки теплоэнергии</v>
      </c>
      <c r="C51" s="59" t="str">
        <f>IF(Title!$A$15=Title!$C$57,Toggle!B554,Toggle!R554)</f>
        <v>ГДж</v>
      </c>
      <c r="D51" s="202">
        <v>0</v>
      </c>
      <c r="E51" s="202">
        <v>0</v>
      </c>
      <c r="F51" s="198">
        <v>79822.622999999992</v>
      </c>
      <c r="G51" s="198">
        <v>55900.47</v>
      </c>
      <c r="H51" s="202">
        <v>0</v>
      </c>
      <c r="I51" s="198">
        <v>26150.415000000001</v>
      </c>
      <c r="J51" s="156">
        <v>161873.508</v>
      </c>
    </row>
    <row r="52" spans="2:11" x14ac:dyDescent="0.35">
      <c r="B52" s="47" t="str">
        <f>IF(Title!$A$15=Title!$C$57,Toggle!A555,Toggle!Q555)</f>
        <v>Бензин (1)</v>
      </c>
      <c r="C52" s="59" t="str">
        <f>IF(Title!$A$15=Title!$C$57,Toggle!B555,Toggle!R555)</f>
        <v>ГДж</v>
      </c>
      <c r="D52" s="203">
        <v>4039.8464356000004</v>
      </c>
      <c r="E52" s="198">
        <v>8927.7348721579983</v>
      </c>
      <c r="F52" s="198">
        <v>9878.5093387305933</v>
      </c>
      <c r="G52" s="198">
        <v>4596.8622297623488</v>
      </c>
      <c r="H52" s="202">
        <v>0</v>
      </c>
      <c r="I52" s="198">
        <v>3843.3402035318836</v>
      </c>
      <c r="J52" s="156">
        <v>34027.403079782824</v>
      </c>
    </row>
    <row r="53" spans="2:11" x14ac:dyDescent="0.35">
      <c r="B53" s="47" t="str">
        <f>IF(Title!$A$15=Title!$C$57,Toggle!A556,Toggle!Q556)</f>
        <v>Энергоемкость, на тысячу унций золотого эквивалента</v>
      </c>
      <c r="C53" s="59" t="str">
        <f>IF(Title!$A$15=Title!$C$57,Toggle!B556,Toggle!R556)</f>
        <v>ГДж</v>
      </c>
      <c r="D53" s="203"/>
      <c r="E53" s="198"/>
      <c r="F53" s="198"/>
      <c r="G53" s="198"/>
      <c r="H53" s="202"/>
      <c r="I53" s="198"/>
      <c r="J53" s="211">
        <v>9.6293416456600838</v>
      </c>
    </row>
    <row r="55" spans="2:11" x14ac:dyDescent="0.35">
      <c r="B55" s="47" t="str">
        <f>IF(Title!$A$15=Title!$C$57,Toggle!A558,Toggle!Q558)</f>
        <v>Дизельное топливо, включая:</v>
      </c>
      <c r="C55" s="59" t="str">
        <f>IF(Title!$A$15=Title!$C$57,Toggle!B558,Toggle!R558)</f>
        <v>тонны</v>
      </c>
      <c r="D55" s="137">
        <v>4067.2870060000041</v>
      </c>
      <c r="E55" s="137">
        <v>18789.332327750075</v>
      </c>
      <c r="F55" s="137">
        <v>9696.1072659999754</v>
      </c>
      <c r="G55" s="137">
        <v>1624.9483102500005</v>
      </c>
      <c r="H55" s="137">
        <v>0</v>
      </c>
      <c r="I55" s="137">
        <v>2646.3268358000005</v>
      </c>
      <c r="J55" s="156">
        <v>37593.691745800061</v>
      </c>
    </row>
    <row r="56" spans="2:11" x14ac:dyDescent="0.35">
      <c r="B56" s="49" t="str">
        <f>IF(Title!$A$15=Title!$C$57,Toggle!A559,Toggle!Q559)</f>
        <v>Топливо для транспорта и самоходной техники (1)</v>
      </c>
      <c r="C56" s="59" t="str">
        <f>IF(Title!$A$15=Title!$C$57,Toggle!B559,Toggle!R559)</f>
        <v>тонны</v>
      </c>
      <c r="D56" s="203">
        <v>3650.6527570000044</v>
      </c>
      <c r="E56" s="203">
        <v>18498.392977750074</v>
      </c>
      <c r="F56" s="203">
        <v>9650.2067739999748</v>
      </c>
      <c r="G56" s="203">
        <v>1066.0053102500005</v>
      </c>
      <c r="H56" s="202">
        <v>0</v>
      </c>
      <c r="I56" s="203">
        <v>2076.2282438000007</v>
      </c>
      <c r="J56" s="156">
        <v>35711.176062800063</v>
      </c>
    </row>
    <row r="57" spans="2:11" x14ac:dyDescent="0.35">
      <c r="B57" s="49" t="str">
        <f>IF(Title!$A$15=Title!$C$57,Toggle!A560,Toggle!Q560)</f>
        <v>Топливо для выработки электроэнергии</v>
      </c>
      <c r="C57" s="59" t="str">
        <f>IF(Title!$A$15=Title!$C$57,Toggle!B560,Toggle!R560)</f>
        <v>тонны</v>
      </c>
      <c r="D57" s="203">
        <v>12.565507499999997</v>
      </c>
      <c r="E57" s="203">
        <v>271.13179999999994</v>
      </c>
      <c r="F57" s="203">
        <v>45.900492000000007</v>
      </c>
      <c r="G57" s="203">
        <v>176.46</v>
      </c>
      <c r="H57" s="203">
        <v>0</v>
      </c>
      <c r="I57" s="203">
        <v>0</v>
      </c>
      <c r="J57" s="156">
        <v>506.05779949999999</v>
      </c>
    </row>
    <row r="58" spans="2:11" x14ac:dyDescent="0.35">
      <c r="B58" s="49" t="str">
        <f>IF(Title!$A$15=Title!$C$57,Toggle!A561,Toggle!Q561)</f>
        <v>Топливо для выработки теплоэнергии</v>
      </c>
      <c r="C58" s="59" t="str">
        <f>IF(Title!$A$15=Title!$C$57,Toggle!B561,Toggle!R561)</f>
        <v>тонны</v>
      </c>
      <c r="D58" s="203">
        <v>404.06874149999999</v>
      </c>
      <c r="E58" s="203">
        <v>19.807549999999999</v>
      </c>
      <c r="F58" s="203">
        <v>0</v>
      </c>
      <c r="G58" s="203">
        <v>382.483</v>
      </c>
      <c r="H58" s="203">
        <v>0</v>
      </c>
      <c r="I58" s="203">
        <v>570.09859199999994</v>
      </c>
      <c r="J58" s="156">
        <v>1376.4578834999998</v>
      </c>
    </row>
    <row r="59" spans="2:11" x14ac:dyDescent="0.35">
      <c r="B59" s="90" t="str">
        <f>IF(Title!$A$15=Title!$C$57,Toggle!A562,Toggle!Q562)</f>
        <v>Покупная электроэнергия</v>
      </c>
      <c r="C59" s="60" t="str">
        <f>IF(Title!$A$15=Title!$C$57,Toggle!B562,Toggle!R562)</f>
        <v>тыс. кВт</v>
      </c>
      <c r="D59" s="135">
        <v>90178.036999999997</v>
      </c>
      <c r="E59" s="135">
        <v>244809.45099999997</v>
      </c>
      <c r="F59" s="135">
        <v>196776.663</v>
      </c>
      <c r="G59" s="135">
        <v>114954.43013000002</v>
      </c>
      <c r="H59" s="135">
        <v>1218.848</v>
      </c>
      <c r="I59" s="135">
        <v>115090.40197060462</v>
      </c>
      <c r="J59" s="156">
        <v>763027.83110060461</v>
      </c>
    </row>
    <row r="60" spans="2:11" x14ac:dyDescent="0.35">
      <c r="B60" s="47" t="str">
        <f>IF(Title!$A$15=Title!$C$57,Toggle!A563,Toggle!Q563)</f>
        <v>Уголь для выработки теплоэнергии</v>
      </c>
      <c r="C60" s="59" t="str">
        <f>IF(Title!$A$15=Title!$C$57,Toggle!B563,Toggle!R563)</f>
        <v>тонны</v>
      </c>
      <c r="D60" s="202">
        <v>0</v>
      </c>
      <c r="E60" s="202">
        <v>0</v>
      </c>
      <c r="F60" s="203">
        <v>2634.41</v>
      </c>
      <c r="G60" s="203">
        <v>1844.9</v>
      </c>
      <c r="H60" s="202">
        <v>0</v>
      </c>
      <c r="I60" s="203">
        <v>863.05</v>
      </c>
      <c r="J60" s="156">
        <v>5342.36</v>
      </c>
    </row>
    <row r="61" spans="2:11" x14ac:dyDescent="0.35">
      <c r="B61" s="47" t="str">
        <f>IF(Title!$A$15=Title!$C$57,Toggle!A564,Toggle!Q564)</f>
        <v>Бензин (1)</v>
      </c>
      <c r="C61" s="59" t="str">
        <f>IF(Title!$A$15=Title!$C$57,Toggle!B564,Toggle!R564)</f>
        <v>тонны</v>
      </c>
      <c r="D61" s="135">
        <v>87.822748600000011</v>
      </c>
      <c r="E61" s="135">
        <v>194.08119287299996</v>
      </c>
      <c r="F61" s="135">
        <v>214.75020301588245</v>
      </c>
      <c r="G61" s="135">
        <v>99.931787603529315</v>
      </c>
      <c r="H61" s="135"/>
      <c r="I61" s="135">
        <v>83.550873989823558</v>
      </c>
      <c r="J61" s="156">
        <v>739.72680608223538</v>
      </c>
    </row>
    <row r="62" spans="2:11" s="278" customFormat="1" x14ac:dyDescent="0.35">
      <c r="B62" s="47"/>
      <c r="C62" s="59"/>
      <c r="D62" s="135"/>
      <c r="E62" s="135"/>
      <c r="F62" s="135"/>
      <c r="G62" s="135"/>
      <c r="H62" s="135"/>
      <c r="I62" s="135"/>
      <c r="J62" s="156"/>
    </row>
    <row r="63" spans="2:11" s="5" customFormat="1" x14ac:dyDescent="0.35">
      <c r="B63" s="36" t="str">
        <f>IF(Title!$A$15=Title!$C$57,Toggle!A565,Toggle!Q565)</f>
        <v>Управление водными ресурсами</v>
      </c>
      <c r="C63" s="37"/>
      <c r="D63" s="37"/>
      <c r="E63" s="37"/>
      <c r="F63" s="37"/>
      <c r="G63" s="39"/>
      <c r="H63" s="39"/>
      <c r="I63" s="28"/>
      <c r="J63" s="149"/>
      <c r="K63"/>
    </row>
    <row r="64" spans="2:11" s="1" customFormat="1" x14ac:dyDescent="0.35">
      <c r="B64" s="52" t="str">
        <f>IF(Title!$A$15=Title!$C$57,Toggle!A566,Toggle!Q566)</f>
        <v>Забор свежей воды</v>
      </c>
      <c r="C64" s="61" t="str">
        <f>IF(Title!$A$15=Title!$C$57,Toggle!B566,Toggle!R566)</f>
        <v>мегалитр</v>
      </c>
      <c r="D64" s="61">
        <v>1394.328</v>
      </c>
      <c r="E64" s="61">
        <v>4270.4740000000002</v>
      </c>
      <c r="F64" s="61">
        <v>2056.3969999999999</v>
      </c>
      <c r="G64" s="61">
        <v>718.94100000000003</v>
      </c>
      <c r="H64" s="61">
        <v>0</v>
      </c>
      <c r="I64" s="61">
        <v>1698.9520000000002</v>
      </c>
      <c r="J64" s="61">
        <v>10139.092000000001</v>
      </c>
    </row>
    <row r="65" spans="2:11" x14ac:dyDescent="0.35">
      <c r="B65" s="54" t="str">
        <f>IF(Title!$A$15=Title!$C$57,Toggle!A567,Toggle!Q567)</f>
        <v>Подземные воды</v>
      </c>
      <c r="C65" s="59" t="str">
        <f>IF(Title!$A$15=Title!$C$57,Toggle!B567,Toggle!R567)</f>
        <v>мегалитр</v>
      </c>
      <c r="D65" s="78">
        <v>1394.328</v>
      </c>
      <c r="E65" s="78">
        <v>0</v>
      </c>
      <c r="F65" s="78">
        <v>0</v>
      </c>
      <c r="G65" s="78">
        <v>367.9</v>
      </c>
      <c r="H65" s="78">
        <v>0</v>
      </c>
      <c r="I65" s="78">
        <v>1094.4870000000001</v>
      </c>
      <c r="J65" s="157">
        <v>2856.7150000000001</v>
      </c>
    </row>
    <row r="66" spans="2:11" x14ac:dyDescent="0.35">
      <c r="B66" s="54" t="str">
        <f>IF(Title!$A$15=Title!$C$57,Toggle!A568,Toggle!Q568)</f>
        <v>Поверхностные воды</v>
      </c>
      <c r="C66" s="59" t="str">
        <f>IF(Title!$A$15=Title!$C$57,Toggle!B568,Toggle!R568)</f>
        <v>мегалитр</v>
      </c>
      <c r="D66" s="78">
        <v>0</v>
      </c>
      <c r="E66" s="78">
        <v>4270.4740000000002</v>
      </c>
      <c r="F66" s="78">
        <v>0</v>
      </c>
      <c r="G66" s="78">
        <v>351.041</v>
      </c>
      <c r="H66" s="78">
        <v>0</v>
      </c>
      <c r="I66" s="78">
        <v>604.46500000000003</v>
      </c>
      <c r="J66" s="157">
        <v>5225.9800000000005</v>
      </c>
      <c r="K66" s="139"/>
    </row>
    <row r="67" spans="2:11" x14ac:dyDescent="0.35">
      <c r="B67" s="54" t="str">
        <f>IF(Title!$A$15=Title!$C$57,Toggle!A569,Toggle!Q569)</f>
        <v>Внешние системы водоснабжения</v>
      </c>
      <c r="C67" s="59" t="str">
        <f>IF(Title!$A$15=Title!$C$57,Toggle!B569,Toggle!R569)</f>
        <v>мегалитр</v>
      </c>
      <c r="D67" s="78">
        <v>0</v>
      </c>
      <c r="E67" s="78">
        <v>0</v>
      </c>
      <c r="F67" s="78">
        <v>2056.3969999999999</v>
      </c>
      <c r="G67" s="78">
        <v>0</v>
      </c>
      <c r="H67" s="78">
        <v>0</v>
      </c>
      <c r="I67" s="78">
        <v>0</v>
      </c>
      <c r="J67" s="157">
        <v>2056.3969999999999</v>
      </c>
    </row>
    <row r="68" spans="2:11" x14ac:dyDescent="0.35">
      <c r="B68" s="52" t="str">
        <f>IF(Title!$A$15=Title!$C$57,Toggle!A570,Toggle!Q570)</f>
        <v>Свежая вода</v>
      </c>
      <c r="C68" s="59"/>
      <c r="D68" s="129"/>
      <c r="E68" s="130"/>
      <c r="F68" s="130"/>
      <c r="G68" s="129"/>
      <c r="H68" s="130"/>
      <c r="I68" s="129"/>
      <c r="J68" s="158"/>
    </row>
    <row r="69" spans="2:11" x14ac:dyDescent="0.35">
      <c r="B69" s="54" t="str">
        <f>IF(Title!$A$15=Title!$C$57,Toggle!A571,Toggle!Q571)</f>
        <v>Техническая вода</v>
      </c>
      <c r="C69" s="59" t="str">
        <f>IF(Title!$A$15=Title!$C$57,Toggle!B571,Toggle!R571)</f>
        <v>мегалитр</v>
      </c>
      <c r="D69" s="78">
        <v>1183.4359999999999</v>
      </c>
      <c r="E69" s="78">
        <v>4209.9409999999998</v>
      </c>
      <c r="F69" s="78">
        <v>2011</v>
      </c>
      <c r="G69" s="78">
        <v>351.041</v>
      </c>
      <c r="H69" s="78">
        <v>0</v>
      </c>
      <c r="I69" s="78">
        <v>1094.4870000000001</v>
      </c>
      <c r="J69" s="157">
        <v>8849.9049999999988</v>
      </c>
    </row>
    <row r="70" spans="2:11" x14ac:dyDescent="0.35">
      <c r="B70" s="54" t="str">
        <f>IF(Title!$A$15=Title!$C$57,Toggle!A572,Toggle!Q572)</f>
        <v>ХПВ</v>
      </c>
      <c r="C70" s="59" t="str">
        <f>IF(Title!$A$15=Title!$C$57,Toggle!B572,Toggle!R572)</f>
        <v>мегалитр</v>
      </c>
      <c r="D70" s="78">
        <v>210.892</v>
      </c>
      <c r="E70" s="78">
        <v>60.533000000000001</v>
      </c>
      <c r="F70" s="78">
        <v>45.396999999999998</v>
      </c>
      <c r="G70" s="78">
        <v>108.438</v>
      </c>
      <c r="H70" s="78">
        <v>0</v>
      </c>
      <c r="I70" s="78">
        <v>25.582000000000001</v>
      </c>
      <c r="J70" s="157">
        <v>450.84199999999998</v>
      </c>
    </row>
    <row r="71" spans="2:11" s="1" customFormat="1" x14ac:dyDescent="0.35">
      <c r="B71" s="52" t="str">
        <f>IF(Title!$A$15=Title!$C$57,Toggle!A573,Toggle!Q573)</f>
        <v>Водоотведение, включая:</v>
      </c>
      <c r="C71" s="61" t="str">
        <f>IF(Title!$A$15=Title!$C$57,Toggle!B573,Toggle!R573)</f>
        <v>мегалитр</v>
      </c>
      <c r="D71" s="117">
        <v>0</v>
      </c>
      <c r="E71" s="117">
        <v>0</v>
      </c>
      <c r="F71" s="117">
        <v>0</v>
      </c>
      <c r="G71" s="117">
        <v>30.1799</v>
      </c>
      <c r="H71" s="117">
        <v>0</v>
      </c>
      <c r="I71" s="117">
        <v>12.989000000000001</v>
      </c>
      <c r="J71" s="117">
        <v>43.168900000000001</v>
      </c>
    </row>
    <row r="72" spans="2:11" x14ac:dyDescent="0.35">
      <c r="B72" s="54" t="str">
        <f>IF(Title!$A$15=Title!$C$57,Toggle!A574,Toggle!Q574)</f>
        <v>в водотоки</v>
      </c>
      <c r="C72" s="59" t="str">
        <f>IF(Title!$A$15=Title!$C$57,Toggle!B574,Toggle!R574)</f>
        <v>мегалитр</v>
      </c>
      <c r="D72" s="60">
        <v>0</v>
      </c>
      <c r="E72" s="60">
        <v>0</v>
      </c>
      <c r="F72" s="60">
        <v>0</v>
      </c>
      <c r="G72" s="60">
        <v>0</v>
      </c>
      <c r="H72" s="60">
        <v>0</v>
      </c>
      <c r="I72" s="60">
        <v>0</v>
      </c>
      <c r="J72" s="157">
        <v>0</v>
      </c>
    </row>
    <row r="73" spans="2:11" x14ac:dyDescent="0.35">
      <c r="B73" s="54" t="str">
        <f>IF(Title!$A$15=Title!$C$57,Toggle!A575,Toggle!Q575)</f>
        <v>на рельеф</v>
      </c>
      <c r="C73" s="59" t="str">
        <f>IF(Title!$A$15=Title!$C$57,Toggle!B575,Toggle!R575)</f>
        <v>мегалитр</v>
      </c>
      <c r="D73" s="60">
        <v>0</v>
      </c>
      <c r="E73" s="60">
        <v>0</v>
      </c>
      <c r="F73" s="60">
        <v>0</v>
      </c>
      <c r="G73" s="60">
        <v>0</v>
      </c>
      <c r="H73" s="60">
        <v>0</v>
      </c>
      <c r="I73" s="60">
        <v>0</v>
      </c>
      <c r="J73" s="157">
        <v>0</v>
      </c>
    </row>
    <row r="74" spans="2:11" x14ac:dyDescent="0.35">
      <c r="B74" s="54" t="str">
        <f>IF(Title!$A$15=Title!$C$57,Toggle!A576,Toggle!Q576)</f>
        <v>в канализацию</v>
      </c>
      <c r="C74" s="59" t="str">
        <f>IF(Title!$A$15=Title!$C$57,Toggle!B576,Toggle!R576)</f>
        <v>мегалитр</v>
      </c>
      <c r="D74" s="60">
        <v>0</v>
      </c>
      <c r="E74" s="60">
        <v>0</v>
      </c>
      <c r="F74" s="60">
        <v>0</v>
      </c>
      <c r="G74" s="60">
        <v>0</v>
      </c>
      <c r="H74" s="60">
        <v>0</v>
      </c>
      <c r="I74" s="60">
        <v>0</v>
      </c>
      <c r="J74" s="157">
        <v>0</v>
      </c>
    </row>
    <row r="75" spans="2:11" x14ac:dyDescent="0.35">
      <c r="B75" s="54" t="str">
        <f>IF(Title!$A$15=Title!$C$57,Toggle!A577,Toggle!Q577)</f>
        <v>третьей стороне</v>
      </c>
      <c r="C75" s="59" t="str">
        <f>IF(Title!$A$15=Title!$C$57,Toggle!B577,Toggle!R577)</f>
        <v>мегалитр</v>
      </c>
      <c r="D75" s="60">
        <v>0</v>
      </c>
      <c r="E75" s="60">
        <v>0</v>
      </c>
      <c r="F75" s="60">
        <v>0</v>
      </c>
      <c r="G75" s="60">
        <v>30.1799</v>
      </c>
      <c r="H75" s="60">
        <v>0</v>
      </c>
      <c r="I75" s="60">
        <v>12.989000000000001</v>
      </c>
      <c r="J75" s="157">
        <v>43.168900000000001</v>
      </c>
    </row>
    <row r="76" spans="2:11" s="1" customFormat="1" x14ac:dyDescent="0.35">
      <c r="B76" s="52" t="str">
        <f>IF(Title!$A$15=Title!$C$57,Toggle!A578,Toggle!Q578)</f>
        <v>Общий объем водопотребления</v>
      </c>
      <c r="C76" s="61" t="str">
        <f>IF(Title!$A$15=Title!$C$57,Toggle!B578,Toggle!R578)</f>
        <v>мегалитр</v>
      </c>
      <c r="D76" s="118">
        <v>1394.328</v>
      </c>
      <c r="E76" s="118">
        <v>4270.4740000000002</v>
      </c>
      <c r="F76" s="118">
        <v>2056.3969999999999</v>
      </c>
      <c r="G76" s="118">
        <v>688.76110000000006</v>
      </c>
      <c r="H76" s="118">
        <v>0</v>
      </c>
      <c r="I76" s="118">
        <v>1685.9630000000002</v>
      </c>
      <c r="J76" s="118">
        <v>10095.9231</v>
      </c>
    </row>
    <row r="77" spans="2:11" s="1" customFormat="1" x14ac:dyDescent="0.35">
      <c r="B77" s="47" t="str">
        <f>IF(Title!$A$15=Title!$C$57,Toggle!A579,Toggle!Q579)</f>
        <v>Объем повторно используемой и оборотной воды</v>
      </c>
      <c r="C77" s="59" t="str">
        <f>IF(Title!$A$15=Title!$C$57,Toggle!B579,Toggle!R579)</f>
        <v>мегалитр</v>
      </c>
      <c r="D77" s="78">
        <v>1203.8300000000002</v>
      </c>
      <c r="E77" s="78">
        <v>5099.8</v>
      </c>
      <c r="F77" s="78">
        <v>4247.665</v>
      </c>
      <c r="G77" s="78">
        <v>1554.4739999999999</v>
      </c>
      <c r="H77" s="78">
        <v>0</v>
      </c>
      <c r="I77" s="78">
        <v>2019.441</v>
      </c>
      <c r="J77" s="159">
        <v>14125.210000000001</v>
      </c>
    </row>
    <row r="78" spans="2:11" x14ac:dyDescent="0.35">
      <c r="B78" s="47" t="str">
        <f>IF(Title!$A$15=Title!$C$57,Toggle!A580,Toggle!Q580)</f>
        <v>Доля повторно используемой и оборотной воды</v>
      </c>
      <c r="C78" s="59" t="str">
        <f>IF(Title!$A$15=Title!$C$57,Toggle!B580,Toggle!R580)</f>
        <v>%</v>
      </c>
      <c r="D78" s="116">
        <v>0.46333979688687138</v>
      </c>
      <c r="E78" s="116">
        <v>0.54425302824655919</v>
      </c>
      <c r="F78" s="116">
        <v>0.67379810033594212</v>
      </c>
      <c r="G78" s="116">
        <v>0.68376165372358322</v>
      </c>
      <c r="H78" s="116">
        <v>0</v>
      </c>
      <c r="I78" s="116">
        <v>0.54309509511232401</v>
      </c>
      <c r="J78" s="160">
        <v>0.58213955629137815</v>
      </c>
    </row>
    <row r="79" spans="2:11" ht="32.15" customHeight="1" x14ac:dyDescent="0.35">
      <c r="B79" s="127" t="str">
        <f>IF(Title!$A$15=Title!$C$57,Toggle!A581,Toggle!Q581)</f>
        <v>Удельное потребление свежей воды</v>
      </c>
      <c r="C79" s="133" t="str">
        <f>IF(Title!$A$15=Title!$C$57,Toggle!B581,Toggle!R581)</f>
        <v>мегалитр/тонн переработанной руды</v>
      </c>
      <c r="D79" s="131">
        <v>1.1059225081275081</v>
      </c>
      <c r="E79" s="131">
        <v>0.78167493366636243</v>
      </c>
      <c r="F79" s="131">
        <v>0.39233942304308056</v>
      </c>
      <c r="G79" s="131">
        <v>2.8312613117296417</v>
      </c>
      <c r="H79" s="131">
        <v>0</v>
      </c>
      <c r="I79" s="131">
        <v>0.92227772778899664</v>
      </c>
      <c r="J79" s="161">
        <v>0.72069431829943864</v>
      </c>
    </row>
    <row r="80" spans="2:11" ht="30.65" customHeight="1" x14ac:dyDescent="0.35">
      <c r="B80" s="128" t="str">
        <f>IF(Title!$A$15=Title!$C$57,Toggle!A582,Toggle!Q582)</f>
        <v>Удельное потребление свежей воды на технологические нужды</v>
      </c>
      <c r="C80" s="134" t="str">
        <f>IF(Title!$A$15=Title!$C$57,Toggle!B582,Toggle!R582)</f>
        <v>мегалитр/тонн переработанной руды</v>
      </c>
      <c r="D80" s="132">
        <v>0.93865181602061043</v>
      </c>
      <c r="E80" s="132">
        <v>0.77059486883992256</v>
      </c>
      <c r="F80" s="132">
        <v>0.38367814178859189</v>
      </c>
      <c r="G80" s="132">
        <v>1.3824344447331354</v>
      </c>
      <c r="H80" s="132">
        <v>0</v>
      </c>
      <c r="I80" s="132">
        <v>0.59414332097351508</v>
      </c>
      <c r="J80" s="162">
        <v>0.62905793250419184</v>
      </c>
    </row>
    <row r="82" spans="2:2" x14ac:dyDescent="0.35">
      <c r="B82" s="194" t="str">
        <f>IF(Title!$A$15=Title!$C$57,Toggle!A585,Toggle!Q585)</f>
        <v>Примечания</v>
      </c>
    </row>
    <row r="83" spans="2:2" x14ac:dyDescent="0.35">
      <c r="B83" s="201" t="str">
        <f>IF(Title!$A$15=Title!$C$57,Toggle!A586,Toggle!Q586)</f>
        <v>1) Данные "Всего по Группе" дополнительно включает потребление топлива горной техники в аренде и потребление топлива Головного Офиса</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7D-A952-4EE9-8E43-7472DB0DB3B6}">
  <dimension ref="B2:D125"/>
  <sheetViews>
    <sheetView showGridLines="0" zoomScale="55" zoomScaleNormal="55" workbookViewId="0"/>
  </sheetViews>
  <sheetFormatPr defaultColWidth="8.7265625" defaultRowHeight="15.5" x14ac:dyDescent="0.35"/>
  <cols>
    <col min="1" max="1" width="3.7265625" style="67" customWidth="1"/>
    <col min="2" max="2" width="76" style="66" customWidth="1"/>
    <col min="3" max="3" width="65.1796875" style="7" customWidth="1"/>
    <col min="4" max="4" width="49.453125" style="7" customWidth="1"/>
    <col min="5" max="16384" width="8.7265625" style="67"/>
  </cols>
  <sheetData>
    <row r="2" spans="2:4" ht="20" x14ac:dyDescent="0.35">
      <c r="B2" s="76" t="str">
        <f>IF(Title!$A$15=Title!$C$57,Toggle!A589,Toggle!Q589)</f>
        <v>Указатель содержания GRI</v>
      </c>
    </row>
    <row r="4" spans="2:4" s="32" customFormat="1" ht="31" x14ac:dyDescent="0.35">
      <c r="B4" s="70" t="str">
        <f>IF(Title!$A$15=Title!$C$57,Toggle!A591,Toggle!Q591)</f>
        <v>Стандарт GRI</v>
      </c>
      <c r="C4" s="71" t="str">
        <f>IF(Title!$A$15=Title!$C$57,Toggle!B591,Toggle!R591)</f>
        <v>Номер и название показателя</v>
      </c>
      <c r="D4" s="71" t="str">
        <f>IF(Title!$A$15=Title!$C$57,Toggle!C591,Toggle!S591)</f>
        <v>Расположение в датабуке с данными в области ESG</v>
      </c>
    </row>
    <row r="5" spans="2:4" x14ac:dyDescent="0.35">
      <c r="B5" s="69" t="str">
        <f>IF(Title!$A$15=Title!$C$57,Toggle!A592,Toggle!Q592)</f>
        <v>GRI 1: Основы (Foundation 2021)</v>
      </c>
      <c r="C5" s="68"/>
      <c r="D5" s="68"/>
    </row>
    <row r="6" spans="2:4" x14ac:dyDescent="0.35">
      <c r="B6" s="72" t="str">
        <f>IF(Title!$A$15=Title!$C$57,Toggle!A593,Toggle!Q593)</f>
        <v>GRI 2: Раскрытие общей информации (General Disclosures 2021)</v>
      </c>
      <c r="C6" s="68" t="str">
        <f>IF(Title!$A$15=Title!$C$57,Toggle!B593,Toggle!R593)</f>
        <v>2-1 Информация о компании</v>
      </c>
      <c r="D6" s="68" t="str">
        <f>IF(Title!$A$15=Title!$C$57,Toggle!C593,Toggle!S593)</f>
        <v>-</v>
      </c>
    </row>
    <row r="7" spans="2:4" ht="31" x14ac:dyDescent="0.35">
      <c r="C7" s="68" t="str">
        <f>IF(Title!$A$15=Title!$C$57,Toggle!B594,Toggle!R594)</f>
        <v>2-2 Юридические лица, включенные в консолидированную отчетность организации в области устойчивого развития</v>
      </c>
      <c r="D7" s="68" t="str">
        <f>IF(Title!$A$15=Title!$C$57,Toggle!C594,Toggle!S594)</f>
        <v>Вкладка "Границы отчетности"</v>
      </c>
    </row>
    <row r="8" spans="2:4" ht="31" x14ac:dyDescent="0.35">
      <c r="C8" s="68" t="str">
        <f>IF(Title!$A$15=Title!$C$57,Toggle!B595,Toggle!R595)</f>
        <v>2-3 Отчетный период, частота отчетности и контактная информация</v>
      </c>
      <c r="D8" s="68" t="str">
        <f>IF(Title!$A$15=Title!$C$57,Toggle!C595,Toggle!S595)</f>
        <v>Вкладка "Title"</v>
      </c>
    </row>
    <row r="9" spans="2:4" x14ac:dyDescent="0.35">
      <c r="C9" s="68" t="str">
        <f>IF(Title!$A$15=Title!$C$57,Toggle!B596,Toggle!R596)</f>
        <v>2-4 Пересмотр данных прошлых отчетов</v>
      </c>
      <c r="D9" s="68" t="str">
        <f>IF(Title!$A$15=Title!$C$57,Toggle!C596,Toggle!S596)</f>
        <v>-</v>
      </c>
    </row>
    <row r="10" spans="2:4" x14ac:dyDescent="0.35">
      <c r="C10" s="68" t="str">
        <f>IF(Title!$A$15=Title!$C$57,Toggle!B597,Toggle!R597)</f>
        <v>2-5 Внешнее заверение отчетности</v>
      </c>
      <c r="D10" s="68" t="str">
        <f>IF(Title!$A$15=Title!$C$57,Toggle!C597,Toggle!S597)</f>
        <v>-</v>
      </c>
    </row>
    <row r="11" spans="2:4" x14ac:dyDescent="0.35">
      <c r="C11" s="68" t="str">
        <f>IF(Title!$A$15=Title!$C$57,Toggle!B598,Toggle!R598)</f>
        <v>2-6 Деятельности организации и цепочка поставок</v>
      </c>
      <c r="D11" s="68" t="str">
        <f>IF(Title!$A$15=Title!$C$57,Toggle!C598,Toggle!S598)</f>
        <v>-</v>
      </c>
    </row>
    <row r="12" spans="2:4" x14ac:dyDescent="0.35">
      <c r="C12" s="68" t="str">
        <f>IF(Title!$A$15=Title!$C$57,Toggle!B599,Toggle!R599)</f>
        <v>2-7 Сотрудники</v>
      </c>
      <c r="D12" s="68" t="str">
        <f>IF(Title!$A$15=Title!$C$57,Toggle!C599,Toggle!S599)</f>
        <v>Вкладка "Наши сотрудники"</v>
      </c>
    </row>
    <row r="13" spans="2:4" x14ac:dyDescent="0.35">
      <c r="C13" s="68" t="str">
        <f>IF(Title!$A$15=Title!$C$57,Toggle!B600,Toggle!R600)</f>
        <v>2-8 Работники, не являющиеся сотрудниками организации</v>
      </c>
      <c r="D13" s="68" t="str">
        <f>IF(Title!$A$15=Title!$C$57,Toggle!C600,Toggle!S600)</f>
        <v>Вкладка "Наши сотрудники"</v>
      </c>
    </row>
    <row r="14" spans="2:4" x14ac:dyDescent="0.35">
      <c r="C14" s="68" t="str">
        <f>IF(Title!$A$15=Title!$C$57,Toggle!B601,Toggle!R601)</f>
        <v>2-9 Структура корпоративного управления</v>
      </c>
      <c r="D14" s="68" t="str">
        <f>IF(Title!$A$15=Title!$C$57,Toggle!C601,Toggle!S601)</f>
        <v>Вкладка "Корпоративное управление и этика"</v>
      </c>
    </row>
    <row r="15" spans="2:4" ht="31" x14ac:dyDescent="0.35">
      <c r="C15" s="68" t="str">
        <f>IF(Title!$A$15=Title!$C$57,Toggle!B602,Toggle!R602)</f>
        <v>2-10 Порядок выдвижения и отбора кандидатов в члены высшего органа корпоративного управления</v>
      </c>
      <c r="D15" s="68" t="str">
        <f>IF(Title!$A$15=Title!$C$57,Toggle!C602,Toggle!S602)</f>
        <v>-</v>
      </c>
    </row>
    <row r="16" spans="2:4" ht="31" x14ac:dyDescent="0.35">
      <c r="C16" s="68" t="str">
        <f>IF(Title!$A$15=Title!$C$57,Toggle!B603,Toggle!R603)</f>
        <v>2-11 Председатель высшего органа корпоративного управления</v>
      </c>
      <c r="D16" s="68" t="str">
        <f>IF(Title!$A$15=Title!$C$57,Toggle!C603,Toggle!S603)</f>
        <v>Вкладка "Корпоративное управление и этика"</v>
      </c>
    </row>
    <row r="17" spans="3:4" ht="31" x14ac:dyDescent="0.35">
      <c r="C17" s="68" t="str">
        <f>IF(Title!$A$15=Title!$C$57,Toggle!B604,Toggle!R604)</f>
        <v>2-12 Роль высшего органа корпоративного управления и в разработке целей, ценностей и стратегии</v>
      </c>
      <c r="D17" s="68" t="str">
        <f>IF(Title!$A$15=Title!$C$57,Toggle!C604,Toggle!S604)</f>
        <v>-</v>
      </c>
    </row>
    <row r="18" spans="3:4" x14ac:dyDescent="0.35">
      <c r="C18" s="68" t="str">
        <f>IF(Title!$A$15=Title!$C$57,Toggle!B605,Toggle!R605)</f>
        <v>2-13 Делегирование полномочий</v>
      </c>
      <c r="D18" s="68" t="str">
        <f>IF(Title!$A$15=Title!$C$57,Toggle!C605,Toggle!S605)</f>
        <v>-</v>
      </c>
    </row>
    <row r="19" spans="3:4" ht="31" x14ac:dyDescent="0.35">
      <c r="C19" s="68" t="str">
        <f>IF(Title!$A$15=Title!$C$57,Toggle!B606,Toggle!R606)</f>
        <v>2-14 Роль высшего органа корпоративного управления в подготовке отчета об устойчивом развитии</v>
      </c>
      <c r="D19" s="68" t="str">
        <f>IF(Title!$A$15=Title!$C$57,Toggle!C606,Toggle!S606)</f>
        <v>-</v>
      </c>
    </row>
    <row r="20" spans="3:4" x14ac:dyDescent="0.35">
      <c r="C20" s="68" t="str">
        <f>IF(Title!$A$15=Title!$C$57,Toggle!B607,Toggle!R607)</f>
        <v>2-15 Конфликты интересов</v>
      </c>
      <c r="D20" s="68" t="str">
        <f>IF(Title!$A$15=Title!$C$57,Toggle!C607,Toggle!S607)</f>
        <v>Вкладка "Корпоративное управление и этика"</v>
      </c>
    </row>
    <row r="21" spans="3:4" x14ac:dyDescent="0.35">
      <c r="C21" s="68" t="str">
        <f>IF(Title!$A$15=Title!$C$57,Toggle!B608,Toggle!R608)</f>
        <v>2-16 Механизм подачи существенных жалоб и обращений</v>
      </c>
      <c r="D21" s="277" t="str">
        <f>IF(Title!$A$15=Title!$C$57,Toggle!C608,Toggle!S608)</f>
        <v>Вкладка "Местные сообщества"</v>
      </c>
    </row>
    <row r="22" spans="3:4" ht="31" x14ac:dyDescent="0.35">
      <c r="C22" s="68" t="str">
        <f>IF(Title!$A$15=Title!$C$57,Toggle!B609,Toggle!R609)</f>
        <v>2-17 Коллективное знание членов высшего органа корпоративного управления</v>
      </c>
      <c r="D22" s="68" t="str">
        <f>IF(Title!$A$15=Title!$C$57,Toggle!C609,Toggle!S609)</f>
        <v>Вкладка "Корпоративное управление и этика"</v>
      </c>
    </row>
    <row r="23" spans="3:4" ht="31" x14ac:dyDescent="0.35">
      <c r="C23" s="68" t="str">
        <f>IF(Title!$A$15=Title!$C$57,Toggle!B610,Toggle!R610)</f>
        <v>2-18 Оценка деятельности высшего органа корпоративного управления</v>
      </c>
      <c r="D23" s="68" t="str">
        <f>IF(Title!$A$15=Title!$C$57,Toggle!C610,Toggle!S610)</f>
        <v>-</v>
      </c>
    </row>
    <row r="24" spans="3:4" x14ac:dyDescent="0.35">
      <c r="C24" s="68" t="str">
        <f>IF(Title!$A$15=Title!$C$57,Toggle!B611,Toggle!R611)</f>
        <v>2-19 Правила вознаграждения</v>
      </c>
      <c r="D24" s="68" t="str">
        <f>IF(Title!$A$15=Title!$C$57,Toggle!C611,Toggle!S611)</f>
        <v>-</v>
      </c>
    </row>
    <row r="25" spans="3:4" x14ac:dyDescent="0.35">
      <c r="C25" s="68" t="str">
        <f>IF(Title!$A$15=Title!$C$57,Toggle!B612,Toggle!R612)</f>
        <v>2-20 Порядок определения размера вознаграждения</v>
      </c>
      <c r="D25" s="68" t="str">
        <f>IF(Title!$A$15=Title!$C$57,Toggle!C612,Toggle!S612)</f>
        <v>-</v>
      </c>
    </row>
    <row r="26" spans="3:4" ht="46.5" x14ac:dyDescent="0.35">
      <c r="C26" s="68" t="str">
        <f>IF(Title!$A$15=Title!$C$57,Toggle!B613,Toggle!R613)</f>
        <v>2-21 Отношение общего годового вознаграждения наиболее высокооплачиваемого должностного лица к среднему годовому вознаграждению всех сотрудников</v>
      </c>
      <c r="D26" s="68" t="str">
        <f>IF(Title!$A$15=Title!$C$57,Toggle!C613,Toggle!S613)</f>
        <v>-</v>
      </c>
    </row>
    <row r="27" spans="3:4" x14ac:dyDescent="0.35">
      <c r="C27" s="68" t="str">
        <f>IF(Title!$A$15=Title!$C$57,Toggle!B614,Toggle!R614)</f>
        <v>2-22 Заявление о стратегии в области устойчивого развития</v>
      </c>
      <c r="D27" s="68" t="str">
        <f>IF(Title!$A$15=Title!$C$57,Toggle!C614,Toggle!S614)</f>
        <v>-</v>
      </c>
    </row>
    <row r="28" spans="3:4" x14ac:dyDescent="0.35">
      <c r="C28" s="68" t="str">
        <f>IF(Title!$A$15=Title!$C$57,Toggle!B615,Toggle!R615)</f>
        <v>2-23 Приверженности политикам</v>
      </c>
      <c r="D28" s="68" t="str">
        <f>IF(Title!$A$15=Title!$C$57,Toggle!C615,Toggle!S615)</f>
        <v>-</v>
      </c>
    </row>
    <row r="29" spans="3:4" x14ac:dyDescent="0.35">
      <c r="C29" s="68" t="str">
        <f>IF(Title!$A$15=Title!$C$57,Toggle!B616,Toggle!R616)</f>
        <v>2-24 Внедрение политик</v>
      </c>
      <c r="D29" s="68" t="str">
        <f>IF(Title!$A$15=Title!$C$57,Toggle!C616,Toggle!S616)</f>
        <v>-</v>
      </c>
    </row>
    <row r="30" spans="3:4" x14ac:dyDescent="0.35">
      <c r="C30" s="68" t="str">
        <f>IF(Title!$A$15=Title!$C$57,Toggle!B617,Toggle!R617)</f>
        <v>2-25 Меры по снижению негативного воздействия</v>
      </c>
      <c r="D30" s="68" t="str">
        <f>IF(Title!$A$15=Title!$C$57,Toggle!C617,Toggle!S617)</f>
        <v>Вкладка "Окружающая среда"</v>
      </c>
    </row>
    <row r="31" spans="3:4" x14ac:dyDescent="0.35">
      <c r="C31" s="68" t="str">
        <f>IF(Title!$A$15=Title!$C$57,Toggle!B618,Toggle!R618)</f>
        <v>2-26 Механизмы взаимодействия</v>
      </c>
      <c r="D31" s="277" t="str">
        <f>IF(Title!$A$15=Title!$C$57,Toggle!C618,Toggle!S618)</f>
        <v>Вкладка "Корпоративное управление и этика"</v>
      </c>
    </row>
    <row r="32" spans="3:4" x14ac:dyDescent="0.35">
      <c r="C32" s="68" t="str">
        <f>IF(Title!$A$15=Title!$C$57,Toggle!B619,Toggle!R619)</f>
        <v>2-27 Соответствие законодательству</v>
      </c>
      <c r="D32" s="68" t="str">
        <f>IF(Title!$A$15=Title!$C$57,Toggle!C619,Toggle!S619)</f>
        <v>Вкладка "Корпоративное управление и этика"</v>
      </c>
    </row>
    <row r="33" spans="2:4" x14ac:dyDescent="0.35">
      <c r="C33" s="68" t="str">
        <f>IF(Title!$A$15=Title!$C$57,Toggle!B620,Toggle!R620)</f>
        <v>2-28 Членство в ассоциациях</v>
      </c>
      <c r="D33" s="68" t="str">
        <f>IF(Title!$A$15=Title!$C$57,Toggle!C620,Toggle!S620)</f>
        <v>-</v>
      </c>
    </row>
    <row r="34" spans="2:4" ht="31" x14ac:dyDescent="0.35">
      <c r="C34" s="68" t="str">
        <f>IF(Title!$A$15=Title!$C$57,Toggle!B621,Toggle!R621)</f>
        <v>2-29 Подход к взаимодействию с заинтересованныеми сторонами</v>
      </c>
      <c r="D34" s="277" t="str">
        <f>IF(Title!$A$15=Title!$C$57,Toggle!C621,Toggle!S621)</f>
        <v>Вкладка "Местные сообщества"</v>
      </c>
    </row>
    <row r="35" spans="2:4" x14ac:dyDescent="0.35">
      <c r="C35" s="68" t="str">
        <f>IF(Title!$A$15=Title!$C$57,Toggle!B622,Toggle!R622)</f>
        <v>2-30 Коллективные договоры</v>
      </c>
      <c r="D35" s="68" t="str">
        <f>IF(Title!$A$15=Title!$C$57,Toggle!C622,Toggle!S622)</f>
        <v>Вкладка "Наши сотрудники"</v>
      </c>
    </row>
    <row r="36" spans="2:4" x14ac:dyDescent="0.35">
      <c r="B36" s="72" t="str">
        <f>IF(Title!$A$15=Title!$C$57,Toggle!A623,Toggle!Q623)</f>
        <v>GRI 3: Существенные темы (Material Topics 2021)</v>
      </c>
      <c r="C36" s="68" t="str">
        <f>IF(Title!$A$15=Title!$C$57,Toggle!B623,Toggle!R623)</f>
        <v>3-1 Процесс определения существенных тем</v>
      </c>
      <c r="D36" s="68" t="str">
        <f>IF(Title!$A$15=Title!$C$57,Toggle!C623,Toggle!S623)</f>
        <v>-</v>
      </c>
    </row>
    <row r="37" spans="2:4" x14ac:dyDescent="0.35">
      <c r="C37" s="68" t="str">
        <f>IF(Title!$A$15=Title!$C$57,Toggle!B624,Toggle!R624)</f>
        <v>3-2 Перечень существенных тем</v>
      </c>
      <c r="D37" s="68" t="str">
        <f>IF(Title!$A$15=Title!$C$57,Toggle!C624,Toggle!S624)</f>
        <v>-</v>
      </c>
    </row>
    <row r="38" spans="2:4" x14ac:dyDescent="0.35">
      <c r="C38" s="68" t="str">
        <f>IF(Title!$A$15=Title!$C$57,Toggle!B625,Toggle!R625)</f>
        <v>3-3 Управление существенными темами</v>
      </c>
      <c r="D38" s="68" t="str">
        <f>IF(Title!$A$15=Title!$C$57,Toggle!C625,Toggle!S625)</f>
        <v>-</v>
      </c>
    </row>
    <row r="39" spans="2:4" ht="31" x14ac:dyDescent="0.35">
      <c r="B39" s="72" t="str">
        <f>IF(Title!$A$15=Title!$C$57,Toggle!A626,Toggle!Q626)</f>
        <v>GRI 201: Экономическое воздействие (Economic Performance 2016)</v>
      </c>
      <c r="C39" s="68" t="str">
        <f>IF(Title!$A$15=Title!$C$57,Toggle!B626,Toggle!R626)</f>
        <v>201-1 Созданная и распределенная прямая экономическая стоимость</v>
      </c>
      <c r="D39" s="68" t="str">
        <f>IF(Title!$A$15=Title!$C$57,Toggle!C626,Toggle!S626)</f>
        <v>Вкладка "Социально-экономическое развитие"</v>
      </c>
    </row>
    <row r="40" spans="2:4" ht="46.5" x14ac:dyDescent="0.35">
      <c r="C40" s="68" t="str">
        <f>IF(Title!$A$15=Title!$C$57,Toggle!B627,Toggle!R627)</f>
        <v>201-2 Финансовые аспекты и прочие риски и возможности для деятельности организации, связанные с изменением климата</v>
      </c>
      <c r="D40" s="68" t="str">
        <f>IF(Title!$A$15=Title!$C$57,Toggle!C627,Toggle!S627)</f>
        <v>-</v>
      </c>
    </row>
    <row r="41" spans="2:4" x14ac:dyDescent="0.35">
      <c r="C41" s="68" t="str">
        <f>IF(Title!$A$15=Title!$C$57,Toggle!B628,Toggle!R628)</f>
        <v>201-3 Пенсионные и прочие обязательства по выплатам</v>
      </c>
      <c r="D41" s="68" t="str">
        <f>IF(Title!$A$15=Title!$C$57,Toggle!C628,Toggle!S628)</f>
        <v>Вкладка "Социально-экономическое развитие"</v>
      </c>
    </row>
    <row r="42" spans="2:4" x14ac:dyDescent="0.35">
      <c r="C42" s="68" t="str">
        <f>IF(Title!$A$15=Title!$C$57,Toggle!B629,Toggle!R629)</f>
        <v>201-4 Финансовая поддержка, полученная от государства</v>
      </c>
      <c r="D42" s="68" t="str">
        <f>IF(Title!$A$15=Title!$C$57,Toggle!C629,Toggle!S629)</f>
        <v>-</v>
      </c>
    </row>
    <row r="43" spans="2:4" ht="62" x14ac:dyDescent="0.35">
      <c r="B43" s="73" t="str">
        <f>IF(Title!$A$15=Title!$C$57,Toggle!A630,Toggle!Q630)</f>
        <v>GRI 202: Присутствие на рынке (Market Presence 2016)</v>
      </c>
      <c r="C43" s="68" t="str">
        <f>IF(Title!$A$15=Title!$C$57,Toggle!B630,Toggle!R630)</f>
        <v>202-1 Отношение стандартной заработной платы начального уровня сотрудников разного пола к установленной минимальной заработной плате в регионах деятельности организации</v>
      </c>
      <c r="D43" s="68" t="str">
        <f>IF(Title!$A$15=Title!$C$57,Toggle!C630,Toggle!S630)</f>
        <v>Вкладка "Наши сотрудники"</v>
      </c>
    </row>
    <row r="44" spans="2:4" ht="31" x14ac:dyDescent="0.35">
      <c r="C44" s="68" t="str">
        <f>IF(Title!$A$15=Title!$C$57,Toggle!B631,Toggle!R631)</f>
        <v>202-2 Доля руководителей высшего ранга, нанятых из числа представителей местного населения</v>
      </c>
      <c r="D44" s="68" t="str">
        <f>IF(Title!$A$15=Title!$C$57,Toggle!C631,Toggle!S631)</f>
        <v>-</v>
      </c>
    </row>
    <row r="45" spans="2:4" ht="31" x14ac:dyDescent="0.35">
      <c r="B45" s="72" t="str">
        <f>IF(Title!$A$15=Title!$C$57,Toggle!A632,Toggle!Q632)</f>
        <v>GRI 203: Косвенные экономические воздействия (Indirect Economic Impacts 2016)</v>
      </c>
      <c r="C45" s="68" t="str">
        <f>IF(Title!$A$15=Title!$C$57,Toggle!B632,Toggle!R632)</f>
        <v>203-1 Инвестиции в инфраструктуру и безвозмездные услуги</v>
      </c>
      <c r="D45" s="68" t="str">
        <f>IF(Title!$A$15=Title!$C$57,Toggle!C632,Toggle!S632)</f>
        <v>Вкладка "Местные сообщества"</v>
      </c>
    </row>
    <row r="46" spans="2:4" ht="31" x14ac:dyDescent="0.35">
      <c r="B46" s="72" t="str">
        <f>IF(Title!$A$15=Title!$C$57,Toggle!A633,Toggle!Q633)</f>
        <v>GRI 204: Практика закупок (Procurement Practices 2016)</v>
      </c>
      <c r="C46" s="68" t="str">
        <f>IF(Title!$A$15=Title!$C$57,Toggle!B633,Toggle!R633)</f>
        <v>204-1 Доля закупочных расходов, приходящаяся на местных поставщиков</v>
      </c>
      <c r="D46" s="68" t="str">
        <f>IF(Title!$A$15=Title!$C$57,Toggle!C633,Toggle!S633)</f>
        <v>Вкладка "Социально-экономическое развитие"</v>
      </c>
    </row>
    <row r="47" spans="2:4" ht="31" x14ac:dyDescent="0.35">
      <c r="B47" s="72" t="str">
        <f>IF(Title!$A$15=Title!$C$57,Toggle!A634,Toggle!Q634)</f>
        <v>GRI 205: Противодействие коррупции (Anti-corruption 2016)</v>
      </c>
      <c r="C47" s="68" t="str">
        <f>IF(Title!$A$15=Title!$C$57,Toggle!B634,Toggle!R634)</f>
        <v>205-1 Подразделения, в отношении которых проводилась оценка рисков, связанных с коррупцией</v>
      </c>
      <c r="D47" s="68" t="str">
        <f>IF(Title!$A$15=Title!$C$57,Toggle!C634,Toggle!S634)</f>
        <v>-</v>
      </c>
    </row>
    <row r="48" spans="2:4" ht="31" x14ac:dyDescent="0.35">
      <c r="C48" s="68" t="str">
        <f>IF(Title!$A$15=Title!$C$57,Toggle!B635,Toggle!R635)</f>
        <v>205-2 Информирование о политиках и методах противодействия коррупции и обучение им</v>
      </c>
      <c r="D48" s="68" t="str">
        <f>IF(Title!$A$15=Title!$C$57,Toggle!C635,Toggle!S635)</f>
        <v>-</v>
      </c>
    </row>
    <row r="49" spans="2:4" x14ac:dyDescent="0.35">
      <c r="C49" s="68" t="str">
        <f>IF(Title!$A$15=Title!$C$57,Toggle!B636,Toggle!R636)</f>
        <v>205-3 Подтвержденные случаи коррупции и принятые меры</v>
      </c>
      <c r="D49" s="68" t="str">
        <f>IF(Title!$A$15=Title!$C$57,Toggle!C636,Toggle!S636)</f>
        <v>Вкладка "Корпоративное управление и этика"</v>
      </c>
    </row>
    <row r="50" spans="2:4" ht="31" x14ac:dyDescent="0.35">
      <c r="B50" s="72" t="str">
        <f>IF(Title!$A$15=Title!$C$57,Toggle!A637,Toggle!Q637)</f>
        <v>GRI 206: Антимонопольное поведение (Anti-competitive Behavior 2016)</v>
      </c>
      <c r="C50" s="68" t="str">
        <f>IF(Title!$A$15=Title!$C$57,Toggle!B637,Toggle!R637)</f>
        <v>206-1 Правовые действия в отношении организации в связи с препятствием конкуренции и монопольным поведением</v>
      </c>
      <c r="D50" s="68" t="str">
        <f>IF(Title!$A$15=Title!$C$57,Toggle!C637,Toggle!S637)</f>
        <v>-</v>
      </c>
    </row>
    <row r="51" spans="2:4" ht="31" x14ac:dyDescent="0.35">
      <c r="B51" s="72" t="str">
        <f>IF(Title!$A$15=Title!$C$57,Toggle!A638,Toggle!Q638)</f>
        <v>GRI 207: Налоги (Tax 2019)</v>
      </c>
      <c r="C51" s="68" t="str">
        <f>IF(Title!$A$15=Title!$C$57,Toggle!B638,Toggle!R638)</f>
        <v>207-1 Подход к управлению вопросами, связанными с налогами</v>
      </c>
      <c r="D51" s="68" t="str">
        <f>IF(Title!$A$15=Title!$C$57,Toggle!C638,Toggle!S638)</f>
        <v>-</v>
      </c>
    </row>
    <row r="52" spans="2:4" ht="31" x14ac:dyDescent="0.35">
      <c r="C52" s="68" t="str">
        <f>IF(Title!$A$15=Title!$C$57,Toggle!B639,Toggle!R639)</f>
        <v>207-2 Налоговое управление, контроль и управление рисками</v>
      </c>
      <c r="D52" s="68" t="str">
        <f>IF(Title!$A$15=Title!$C$57,Toggle!C639,Toggle!S639)</f>
        <v>-</v>
      </c>
    </row>
    <row r="53" spans="2:4" ht="31" x14ac:dyDescent="0.35">
      <c r="C53" s="68" t="str">
        <f>IF(Title!$A$15=Title!$C$57,Toggle!B640,Toggle!R640)</f>
        <v>207-3 Взаимодействие с заинтересованными сторонами по вопросам, связанным с налогами</v>
      </c>
      <c r="D53" s="68" t="str">
        <f>IF(Title!$A$15=Title!$C$57,Toggle!C640,Toggle!S640)</f>
        <v>-</v>
      </c>
    </row>
    <row r="54" spans="2:4" ht="31" x14ac:dyDescent="0.35">
      <c r="C54" s="68" t="str">
        <f>IF(Title!$A$15=Title!$C$57,Toggle!B641,Toggle!R641)</f>
        <v>207-4 Информация по налогам и другим связанным финансовым показателям в разрезе налоговых юрисдикций</v>
      </c>
      <c r="D54" s="68" t="str">
        <f>IF(Title!$A$15=Title!$C$57,Toggle!C641,Toggle!S641)</f>
        <v>Вкладка "Социально-экономическое развитие"</v>
      </c>
    </row>
    <row r="55" spans="2:4" x14ac:dyDescent="0.35">
      <c r="B55" s="72" t="str">
        <f>IF(Title!$A$15=Title!$C$57,Toggle!A642,Toggle!Q642)</f>
        <v>GRI 301: Материалы (Materials 2016)</v>
      </c>
      <c r="C55" s="68" t="str">
        <f>IF(Title!$A$15=Title!$C$57,Toggle!B642,Toggle!R642)</f>
        <v>301-1 Израсходованные материалы по массе или объему</v>
      </c>
      <c r="D55" s="68"/>
    </row>
    <row r="56" spans="2:4" ht="31" x14ac:dyDescent="0.35">
      <c r="C56" s="68" t="str">
        <f>IF(Title!$A$15=Title!$C$57,Toggle!B643,Toggle!R643)</f>
        <v>301-2 Доля материалов, представляющих собой переработанные или повторно используемые отходы</v>
      </c>
      <c r="D56" s="68" t="str">
        <f>IF(Title!$A$15=Title!$C$57,Toggle!C643,Toggle!S643)</f>
        <v>-</v>
      </c>
    </row>
    <row r="57" spans="2:4" ht="31" x14ac:dyDescent="0.35">
      <c r="B57" s="72" t="str">
        <f>IF(Title!$A$15=Title!$C$57,Toggle!A644,Toggle!Q644)</f>
        <v>GRI 302: Энергия (Energy 2016)</v>
      </c>
      <c r="C57" s="68" t="str">
        <f>IF(Title!$A$15=Title!$C$57,Toggle!B644,Toggle!R644)</f>
        <v>302-1 Потребление энергии внутри организации</v>
      </c>
      <c r="D57" s="68" t="str">
        <f>IF(Title!$A$15=Title!$C$57,Toggle!C644,Toggle!S644)</f>
        <v>Вкладка "Изменение климата и энергопотребление"</v>
      </c>
    </row>
    <row r="58" spans="2:4" ht="31" x14ac:dyDescent="0.35">
      <c r="C58" s="68" t="str">
        <f>IF(Title!$A$15=Title!$C$57,Toggle!B645,Toggle!R645)</f>
        <v>302-3 Энергоемкость</v>
      </c>
      <c r="D58" s="68" t="str">
        <f>IF(Title!$A$15=Title!$C$57,Toggle!C645,Toggle!S645)</f>
        <v>Вкладка "Изменение климата и энергопотребление"</v>
      </c>
    </row>
    <row r="59" spans="2:4" ht="31" x14ac:dyDescent="0.35">
      <c r="C59" s="68" t="str">
        <f>IF(Title!$A$15=Title!$C$57,Toggle!B646,Toggle!R646)</f>
        <v>302-4 Сокращение энергопотребления</v>
      </c>
      <c r="D59" s="68" t="str">
        <f>IF(Title!$A$15=Title!$C$57,Toggle!C646,Toggle!S646)</f>
        <v>Вкладка "Изменение климата и энергопотребление"</v>
      </c>
    </row>
    <row r="60" spans="2:4" ht="31" x14ac:dyDescent="0.35">
      <c r="B60" s="72" t="str">
        <f>IF(Title!$A$15=Title!$C$57,Toggle!A647,Toggle!Q647)</f>
        <v>GRI 303: Вода и сбросы (Water and Effluents 2018)</v>
      </c>
      <c r="C60" s="68" t="str">
        <f>IF(Title!$A$15=Title!$C$57,Toggle!B647,Toggle!R647)</f>
        <v>303-1 Управление водными ресурсами, находящимися в совместном пользовании</v>
      </c>
      <c r="D60" s="68" t="str">
        <f>IF(Title!$A$15=Title!$C$57,Toggle!C647,Toggle!S647)</f>
        <v>-</v>
      </c>
    </row>
    <row r="61" spans="2:4" x14ac:dyDescent="0.35">
      <c r="C61" s="68" t="str">
        <f>IF(Title!$A$15=Title!$C$57,Toggle!B648,Toggle!R648)</f>
        <v>303-2 Управление воздействием от водоотведения</v>
      </c>
      <c r="D61" s="68" t="str">
        <f>IF(Title!$A$15=Title!$C$57,Toggle!C648,Toggle!S648)</f>
        <v>-</v>
      </c>
    </row>
    <row r="62" spans="2:4" x14ac:dyDescent="0.35">
      <c r="C62" s="68" t="str">
        <f>IF(Title!$A$15=Title!$C$57,Toggle!B649,Toggle!R649)</f>
        <v>303-3 Водозабор</v>
      </c>
      <c r="D62" s="68" t="str">
        <f>IF(Title!$A$15=Title!$C$57,Toggle!C649,Toggle!S649)</f>
        <v>Вкладка "Окружающая среда"</v>
      </c>
    </row>
    <row r="63" spans="2:4" x14ac:dyDescent="0.35">
      <c r="C63" s="68"/>
      <c r="D63" s="68" t="str">
        <f>IF(Title!$A$15=Title!$C$57,Toggle!C650,Toggle!S650)</f>
        <v>Вкладка "Данные по проектам"</v>
      </c>
    </row>
    <row r="64" spans="2:4" x14ac:dyDescent="0.35">
      <c r="C64" s="68" t="str">
        <f>IF(Title!$A$15=Title!$C$57,Toggle!B651,Toggle!R651)</f>
        <v>303-4 Водоотведение</v>
      </c>
      <c r="D64" s="68" t="str">
        <f>IF(Title!$A$15=Title!$C$57,Toggle!C651,Toggle!S651)</f>
        <v>Вкладка "Окружающая среда"</v>
      </c>
    </row>
    <row r="65" spans="2:4" x14ac:dyDescent="0.35">
      <c r="C65" s="68"/>
      <c r="D65" s="68" t="str">
        <f>IF(Title!$A$15=Title!$C$57,Toggle!C652,Toggle!S652)</f>
        <v>Вкладка "Данные по проектам"</v>
      </c>
    </row>
    <row r="66" spans="2:4" x14ac:dyDescent="0.35">
      <c r="C66" s="68" t="str">
        <f>IF(Title!$A$15=Title!$C$57,Toggle!B653,Toggle!R653)</f>
        <v>303-5 Потребление воды</v>
      </c>
      <c r="D66" s="68" t="str">
        <f>IF(Title!$A$15=Title!$C$57,Toggle!C653,Toggle!S653)</f>
        <v>Вкладка "Окружающая среда"</v>
      </c>
    </row>
    <row r="67" spans="2:4" x14ac:dyDescent="0.35">
      <c r="C67" s="68"/>
      <c r="D67" s="68" t="str">
        <f>IF(Title!$A$15=Title!$C$57,Toggle!C654,Toggle!S654)</f>
        <v>Вкладка "Данные по проектам"</v>
      </c>
    </row>
    <row r="68" spans="2:4" ht="77.5" x14ac:dyDescent="0.35">
      <c r="B68" s="72" t="str">
        <f>IF(Title!$A$15=Title!$C$57,Toggle!A655,Toggle!Q655)</f>
        <v>GRI 304: Биоразнообразие (Biodiversity 2016)</v>
      </c>
      <c r="C68" s="68" t="str">
        <f>IF(Title!$A$15=Title!$C$57,Toggle!B655,Toggle!R655)</f>
        <v>304-1 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вне их границ</v>
      </c>
      <c r="D68" s="68" t="str">
        <f>IF(Title!$A$15=Title!$C$57,Toggle!C655,Toggle!S655)</f>
        <v>Вкладка "Окружающая среда"</v>
      </c>
    </row>
    <row r="69" spans="2:4" ht="31" x14ac:dyDescent="0.35">
      <c r="C69" s="68" t="str">
        <f>IF(Title!$A$15=Title!$C$57,Toggle!B656,Toggle!R656)</f>
        <v>304-2 Существенные воздействия деятельности, продукции и услуг на биоразнообразие</v>
      </c>
      <c r="D69" s="68" t="str">
        <f>IF(Title!$A$15=Title!$C$57,Toggle!C656,Toggle!S656)</f>
        <v>-</v>
      </c>
    </row>
    <row r="70" spans="2:4" x14ac:dyDescent="0.35">
      <c r="C70" s="68" t="str">
        <f>IF(Title!$A$15=Title!$C$57,Toggle!B657,Toggle!R657)</f>
        <v>304-3 Охраняемые или восстановленные места обитания</v>
      </c>
      <c r="D70" s="68" t="str">
        <f>IF(Title!$A$15=Title!$C$57,Toggle!C657,Toggle!S657)</f>
        <v>Вкладка "Окружающая среда"</v>
      </c>
    </row>
    <row r="71" spans="2:4" x14ac:dyDescent="0.35">
      <c r="C71" s="68"/>
      <c r="D71" s="68" t="str">
        <f>IF(Title!$A$15=Title!$C$57,Toggle!C658,Toggle!S658)</f>
        <v>Вкладка "Данные по проектам"</v>
      </c>
    </row>
    <row r="72" spans="2:4" ht="62" x14ac:dyDescent="0.35">
      <c r="C72" s="68" t="str">
        <f>IF(Title!$A$15=Title!$C$57,Toggle!B659,Toggle!R659)</f>
        <v>304-4 Виды, занесенные в красный список МСОП и национальный список охраняемых видов, места обитания которых находятся на территории, затрагиваемой деятельностью организации</v>
      </c>
      <c r="D72" s="68" t="str">
        <f>IF(Title!$A$15=Title!$C$57,Toggle!C659,Toggle!S659)</f>
        <v>Вкладка "Окружающая среда"</v>
      </c>
    </row>
    <row r="73" spans="2:4" ht="31" x14ac:dyDescent="0.35">
      <c r="B73" s="72" t="str">
        <f>IF(Title!$A$15=Title!$C$57,Toggle!A660,Toggle!Q660)</f>
        <v>GRI 305: Выбросы (Emissions 2016)</v>
      </c>
      <c r="C73" s="68" t="str">
        <f>IF(Title!$A$15=Title!$C$57,Toggle!B660,Toggle!R660)</f>
        <v>305-1 Прямые выбросы парниковых газов (область охвата 1)</v>
      </c>
      <c r="D73" s="68" t="str">
        <f>IF(Title!$A$15=Title!$C$57,Toggle!C660,Toggle!S660)</f>
        <v>Вкладка "Изменение климата и энергопотребление"</v>
      </c>
    </row>
    <row r="74" spans="2:4" x14ac:dyDescent="0.35">
      <c r="C74" s="68"/>
      <c r="D74" s="68" t="str">
        <f>IF(Title!$A$15=Title!$C$57,Toggle!C661,Toggle!S661)</f>
        <v>Вкладка "Данные по проектам"</v>
      </c>
    </row>
    <row r="75" spans="2:4" ht="31" x14ac:dyDescent="0.35">
      <c r="C75" s="68" t="str">
        <f>IF(Title!$A$15=Title!$C$57,Toggle!B662,Toggle!R662)</f>
        <v>305-2 Косвенные энергетические выбросы парниковых газов (область охвата 2)</v>
      </c>
      <c r="D75" s="68" t="str">
        <f>IF(Title!$A$15=Title!$C$57,Toggle!C662,Toggle!S662)</f>
        <v>Вкладка "Изменение климата и энергопотребление"</v>
      </c>
    </row>
    <row r="76" spans="2:4" x14ac:dyDescent="0.35">
      <c r="C76" s="68"/>
      <c r="D76" s="68" t="str">
        <f>IF(Title!$A$15=Title!$C$57,Toggle!C663,Toggle!S663)</f>
        <v>Вкладка "Данные по проектам"</v>
      </c>
    </row>
    <row r="77" spans="2:4" ht="31" x14ac:dyDescent="0.35">
      <c r="C77" s="68" t="str">
        <f>IF(Title!$A$15=Title!$C$57,Toggle!B664,Toggle!R664)</f>
        <v>305-3 Другие косвенные выбросы парниковых газов (область охвата 3)</v>
      </c>
      <c r="D77" s="68" t="str">
        <f>IF(Title!$A$15=Title!$C$57,Toggle!C664,Toggle!S664)</f>
        <v>Вкладка "Изменение климата и энергопотребление"</v>
      </c>
    </row>
    <row r="78" spans="2:4" ht="31" x14ac:dyDescent="0.35">
      <c r="C78" s="68" t="str">
        <f>IF(Title!$A$15=Title!$C$57,Toggle!B665,Toggle!R665)</f>
        <v>305-4 Интенсивность выбросов парниковых газов</v>
      </c>
      <c r="D78" s="68" t="str">
        <f>IF(Title!$A$15=Title!$C$57,Toggle!C665,Toggle!S665)</f>
        <v>Вкладка "Изменение климата и энергопотребление"</v>
      </c>
    </row>
    <row r="79" spans="2:4" ht="31" x14ac:dyDescent="0.35">
      <c r="C79" s="68" t="str">
        <f>IF(Title!$A$15=Title!$C$57,Toggle!B666,Toggle!R666)</f>
        <v>305-5 Сокращение выбросов парниковых газов</v>
      </c>
      <c r="D79" s="68" t="str">
        <f>IF(Title!$A$15=Title!$C$57,Toggle!C666,Toggle!S666)</f>
        <v>Вкладка "Изменение климата и энергопотребление"</v>
      </c>
    </row>
    <row r="80" spans="2:4" x14ac:dyDescent="0.35">
      <c r="C80" s="68" t="str">
        <f>IF(Title!$A$15=Title!$C$57,Toggle!B667,Toggle!R667)</f>
        <v>305-6 Выбросы озоноразрушающих веществ</v>
      </c>
      <c r="D80" s="68" t="str">
        <f>IF(Title!$A$15=Title!$C$57,Toggle!C667,Toggle!S667)</f>
        <v>Вкладка "Окружающая среда"</v>
      </c>
    </row>
    <row r="81" spans="2:4" x14ac:dyDescent="0.35">
      <c r="C81" s="68"/>
      <c r="D81" s="68" t="str">
        <f>IF(Title!$A$15=Title!$C$57,Toggle!C668,Toggle!S668)</f>
        <v>Вкладка "Данные по проектам"</v>
      </c>
    </row>
    <row r="82" spans="2:4" ht="31" x14ac:dyDescent="0.35">
      <c r="C82" s="68" t="str">
        <f>IF(Title!$A$15=Title!$C$57,Toggle!B669,Toggle!R669)</f>
        <v>305-7 Выбросы в атмосферу NOₓ, SOₓ и других значимых загрязняющих веществ</v>
      </c>
      <c r="D82" s="68" t="str">
        <f>IF(Title!$A$15=Title!$C$57,Toggle!C669,Toggle!S669)</f>
        <v>Вкладка "Окружающая среда"</v>
      </c>
    </row>
    <row r="83" spans="2:4" x14ac:dyDescent="0.35">
      <c r="C83" s="68"/>
      <c r="D83" s="68" t="str">
        <f>IF(Title!$A$15=Title!$C$57,Toggle!C670,Toggle!S670)</f>
        <v>Вкладка "Данные по проектам"</v>
      </c>
    </row>
    <row r="84" spans="2:4" ht="31" x14ac:dyDescent="0.35">
      <c r="B84" s="72" t="str">
        <f>IF(Title!$A$15=Title!$C$57,Toggle!A671,Toggle!Q671)</f>
        <v>GRI 306: Отходы (Waste 2020)</v>
      </c>
      <c r="C84" s="68" t="str">
        <f>IF(Title!$A$15=Title!$C$57,Toggle!B671,Toggle!R671)</f>
        <v>306-1 Образование отходов и связанные с ними существенные воздействия</v>
      </c>
      <c r="D84" s="68" t="str">
        <f>IF(Title!$A$15=Title!$C$57,Toggle!C671,Toggle!S671)</f>
        <v>-</v>
      </c>
    </row>
    <row r="85" spans="2:4" ht="31" x14ac:dyDescent="0.35">
      <c r="C85" s="68" t="str">
        <f>IF(Title!$A$15=Title!$C$57,Toggle!B672,Toggle!R672)</f>
        <v>306-2 Меры, принимаемые для управления существенными воздействиями образующихся отходов</v>
      </c>
      <c r="D85" s="68" t="str">
        <f>IF(Title!$A$15=Title!$C$57,Toggle!C672,Toggle!S672)</f>
        <v>-</v>
      </c>
    </row>
    <row r="86" spans="2:4" x14ac:dyDescent="0.35">
      <c r="C86" s="68" t="str">
        <f>IF(Title!$A$15=Title!$C$57,Toggle!B673,Toggle!R673)</f>
        <v>306-3 Общая масса образованных отходов</v>
      </c>
      <c r="D86" s="68" t="str">
        <f>IF(Title!$A$15=Title!$C$57,Toggle!C673,Toggle!S673)</f>
        <v>Вкладка "Окружающая среда"</v>
      </c>
    </row>
    <row r="87" spans="2:4" x14ac:dyDescent="0.35">
      <c r="C87" s="68"/>
      <c r="D87" s="68" t="str">
        <f>IF(Title!$A$15=Title!$C$57,Toggle!C674,Toggle!S674)</f>
        <v>Вкладка "Данные по проектам"</v>
      </c>
    </row>
    <row r="88" spans="2:4" x14ac:dyDescent="0.35">
      <c r="C88" s="68" t="str">
        <f>IF(Title!$A$15=Title!$C$57,Toggle!B675,Toggle!R675)</f>
        <v>306-4 Общий вес утилизированных отходов</v>
      </c>
      <c r="D88" s="277" t="str">
        <f>IF(Title!$A$15=Title!$C$57,Toggle!C675,Toggle!S675)</f>
        <v>-</v>
      </c>
    </row>
    <row r="89" spans="2:4" ht="31" x14ac:dyDescent="0.35">
      <c r="C89" s="68" t="str">
        <f>IF(Title!$A$15=Title!$C$57,Toggle!B676,Toggle!R676)</f>
        <v>306-5 Общий вес отходов, направленных на обезвреживание и захоронение</v>
      </c>
      <c r="D89" s="68" t="str">
        <f>IF(Title!$A$15=Title!$C$57,Toggle!C676,Toggle!S676)</f>
        <v>-</v>
      </c>
    </row>
    <row r="90" spans="2:4" ht="31" x14ac:dyDescent="0.35">
      <c r="B90" s="72" t="str">
        <f>IF(Title!$A$15=Title!$C$57,Toggle!A677,Toggle!Q677)</f>
        <v>GRI 308: Экологическая оценка поставщиков (Supplier Environmental Assessment 2016)</v>
      </c>
      <c r="C90" s="68" t="str">
        <f>IF(Title!$A$15=Title!$C$57,Toggle!B677,Toggle!R677)</f>
        <v>308-1 Процент новых поставщиков, прошедших оценку по экологическим критериям</v>
      </c>
      <c r="D90" s="68" t="str">
        <f>IF(Title!$A$15=Title!$C$57,Toggle!C677,Toggle!S677)</f>
        <v>-</v>
      </c>
    </row>
    <row r="91" spans="2:4" ht="31" x14ac:dyDescent="0.35">
      <c r="C91" s="68" t="str">
        <f>IF(Title!$A$15=Title!$C$57,Toggle!B678,Toggle!R678)</f>
        <v>308-2 Негативное воздействие на окружающую среду в цепочке поставок и предпринятые действия</v>
      </c>
      <c r="D91" s="68" t="str">
        <f>IF(Title!$A$15=Title!$C$57,Toggle!C678,Toggle!S678)</f>
        <v>-</v>
      </c>
    </row>
    <row r="92" spans="2:4" x14ac:dyDescent="0.35">
      <c r="B92" s="72" t="str">
        <f>IF(Title!$A$15=Title!$C$57,Toggle!A679,Toggle!Q679)</f>
        <v>GRI 401: Занятость (Employment) 2016</v>
      </c>
      <c r="C92" s="68" t="str">
        <f>IF(Title!$A$15=Title!$C$57,Toggle!B679,Toggle!R679)</f>
        <v>401-1 Количество нанятых сотрудников и текучесть кадров</v>
      </c>
      <c r="D92" s="68" t="str">
        <f>IF(Title!$A$15=Title!$C$57,Toggle!C679,Toggle!S679)</f>
        <v>Вкладка "Наши сотрудники"</v>
      </c>
    </row>
    <row r="93" spans="2:4" ht="62" x14ac:dyDescent="0.35">
      <c r="C93" s="68" t="str">
        <f>IF(Title!$A$15=Title!$C$57,Toggle!B680,Toggle!R680)</f>
        <v>401-2 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v>
      </c>
      <c r="D93" s="68" t="str">
        <f>IF(Title!$A$15=Title!$C$57,Toggle!C680,Toggle!S680)</f>
        <v>-</v>
      </c>
    </row>
    <row r="94" spans="2:4" x14ac:dyDescent="0.35">
      <c r="C94" s="68" t="str">
        <f>IF(Title!$A$15=Title!$C$57,Toggle!B681,Toggle!R681)</f>
        <v>401-3 Предоставление отпуска по уходу за ребенком</v>
      </c>
      <c r="D94" s="68" t="str">
        <f>IF(Title!$A$15=Title!$C$57,Toggle!C681,Toggle!S681)</f>
        <v>Вкладка "Наши сотрудники"</v>
      </c>
    </row>
    <row r="95" spans="2:4" ht="31" x14ac:dyDescent="0.35">
      <c r="B95" s="72" t="str">
        <f>IF(Title!$A$15=Title!$C$57,Toggle!A682,Toggle!Q682)</f>
        <v>GRI 402: Взаимоотношения работников и руководства (Labor/Management Relations 2016)</v>
      </c>
      <c r="C95" s="68" t="str">
        <f>IF(Title!$A$15=Title!$C$57,Toggle!B682,Toggle!R682)</f>
        <v>402-1 Минимальный период уведомления в отношении существенных изменений в деятельности организации</v>
      </c>
      <c r="D95" s="68" t="str">
        <f>IF(Title!$A$15=Title!$C$57,Toggle!C682,Toggle!S682)</f>
        <v>-</v>
      </c>
    </row>
    <row r="96" spans="2:4" ht="31" x14ac:dyDescent="0.35">
      <c r="B96" s="72" t="str">
        <f>IF(Title!$A$15=Title!$C$57,Toggle!A683,Toggle!Q683)</f>
        <v>GRI 403: Охрана труда и промышленная безопасность (Occupational Health and Safety 2018)</v>
      </c>
      <c r="C96" s="68" t="str">
        <f>IF(Title!$A$15=Title!$C$57,Toggle!B683,Toggle!R683)</f>
        <v>403-1 Система управления вопросами безопасности труда и профессионального здоровья</v>
      </c>
      <c r="D96" s="68" t="str">
        <f>IF(Title!$A$15=Title!$C$57,Toggle!C683,Toggle!S683)</f>
        <v>-</v>
      </c>
    </row>
    <row r="97" spans="2:4" ht="31" x14ac:dyDescent="0.35">
      <c r="C97" s="68" t="str">
        <f>IF(Title!$A$15=Title!$C$57,Toggle!B684,Toggle!R684)</f>
        <v>403-2 Идентификация опасностей, оценка рисков и расследование инцидентов</v>
      </c>
      <c r="D97" s="68" t="str">
        <f>IF(Title!$A$15=Title!$C$57,Toggle!C684,Toggle!S684)</f>
        <v>-</v>
      </c>
    </row>
    <row r="98" spans="2:4" ht="31" x14ac:dyDescent="0.35">
      <c r="C98" s="68" t="str">
        <f>IF(Title!$A$15=Title!$C$57,Toggle!B685,Toggle!R685)</f>
        <v>403-3 Услуги, предоставляемые в целях сохранения профессионального здоровья</v>
      </c>
      <c r="D98" s="68" t="str">
        <f>IF(Title!$A$15=Title!$C$57,Toggle!C685,Toggle!S685)</f>
        <v>-</v>
      </c>
    </row>
    <row r="99" spans="2:4" ht="46.5" x14ac:dyDescent="0.35">
      <c r="C99" s="68" t="str">
        <f>IF(Title!$A$15=Title!$C$57,Toggle!B686,Toggle!R686)</f>
        <v>403-4 Возможности для работников участвовать в улучшении системы охраны труда, консультации и коммуникации с работниками по вопросам охраны труда</v>
      </c>
      <c r="D99" s="68" t="str">
        <f>IF(Title!$A$15=Title!$C$57,Toggle!C686,Toggle!S686)</f>
        <v>-</v>
      </c>
    </row>
    <row r="100" spans="2:4" ht="31" x14ac:dyDescent="0.35">
      <c r="C100" s="68" t="str">
        <f>IF(Title!$A$15=Title!$C$57,Toggle!B687,Toggle!R687)</f>
        <v>403-5 Обучение по охране труда и безопасности для работников</v>
      </c>
      <c r="D100" s="68" t="str">
        <f>IF(Title!$A$15=Title!$C$57,Toggle!C687,Toggle!S687)</f>
        <v>Вкладка "ОТиТБ"</v>
      </c>
    </row>
    <row r="101" spans="2:4" x14ac:dyDescent="0.35">
      <c r="C101" s="68" t="str">
        <f>IF(Title!$A$15=Title!$C$57,Toggle!B688,Toggle!R688)</f>
        <v>403-6 Сохранение здоровья работников</v>
      </c>
      <c r="D101" s="68" t="str">
        <f>IF(Title!$A$15=Title!$C$57,Toggle!C688,Toggle!S688)</f>
        <v>-</v>
      </c>
    </row>
    <row r="102" spans="2:4" ht="46.5" x14ac:dyDescent="0.35">
      <c r="C102" s="68" t="str">
        <f>IF(Title!$A$15=Title!$C$57,Toggle!B689,Toggle!R689)</f>
        <v>403-7 Предотвращение и смягчение воздействий на здоровье и безопасность труда работников, связанных с профессиональной деятельностью</v>
      </c>
      <c r="D102" s="68" t="str">
        <f>IF(Title!$A$15=Title!$C$57,Toggle!C689,Toggle!S689)</f>
        <v>-</v>
      </c>
    </row>
    <row r="103" spans="2:4" ht="31" x14ac:dyDescent="0.35">
      <c r="C103" s="68" t="str">
        <f>IF(Title!$A$15=Title!$C$57,Toggle!B690,Toggle!R690)</f>
        <v>403-8 Персонал, работающий в рамках системы управления охраной труда и безопасностью</v>
      </c>
      <c r="D103" s="68" t="str">
        <f>IF(Title!$A$15=Title!$C$57,Toggle!C690,Toggle!S690)</f>
        <v>-</v>
      </c>
    </row>
    <row r="104" spans="2:4" x14ac:dyDescent="0.35">
      <c r="C104" s="68" t="str">
        <f>IF(Title!$A$15=Title!$C$57,Toggle!B691,Toggle!R691)</f>
        <v>403-9 Производственные травмы</v>
      </c>
      <c r="D104" s="68" t="str">
        <f>IF(Title!$A$15=Title!$C$57,Toggle!C691,Toggle!S691)</f>
        <v>Вкладка "ОТиТБ"</v>
      </c>
    </row>
    <row r="105" spans="2:4" x14ac:dyDescent="0.35">
      <c r="C105" s="68"/>
      <c r="D105" s="68" t="str">
        <f>IF(Title!$A$15=Title!$C$57,Toggle!C692,Toggle!S692)</f>
        <v>Вкладка "Данные по проектам"</v>
      </c>
    </row>
    <row r="106" spans="2:4" x14ac:dyDescent="0.35">
      <c r="C106" s="68" t="str">
        <f>IF(Title!$A$15=Title!$C$57,Toggle!B693,Toggle!R693)</f>
        <v>403-10 Профессиональные заболевания</v>
      </c>
      <c r="D106" s="68" t="str">
        <f>IF(Title!$A$15=Title!$C$57,Toggle!C693,Toggle!S693)</f>
        <v>Вкладка "ОТиТБ"</v>
      </c>
    </row>
    <row r="107" spans="2:4" x14ac:dyDescent="0.35">
      <c r="C107" s="68"/>
      <c r="D107" s="68" t="str">
        <f>IF(Title!$A$15=Title!$C$57,Toggle!C694,Toggle!S694)</f>
        <v>Вкладка "Данные по проектам"</v>
      </c>
    </row>
    <row r="108" spans="2:4" ht="31" x14ac:dyDescent="0.35">
      <c r="B108" s="72" t="str">
        <f>IF(Title!$A$15=Title!$C$57,Toggle!A695,Toggle!Q695)</f>
        <v>GRI 404: Обучение и развитие (Training and Education 2016)</v>
      </c>
      <c r="C108" s="68" t="str">
        <f>IF(Title!$A$15=Title!$C$57,Toggle!B695,Toggle!R695)</f>
        <v>404-1 Среднее количество часов обучения в год на одного сотрудника</v>
      </c>
      <c r="D108" s="68" t="str">
        <f>IF(Title!$A$15=Title!$C$57,Toggle!C695,Toggle!S695)</f>
        <v>Вкладка "Наши сотрудники"</v>
      </c>
    </row>
    <row r="109" spans="2:4" ht="31" x14ac:dyDescent="0.35">
      <c r="C109" s="68" t="str">
        <f>IF(Title!$A$15=Title!$C$57,Toggle!B696,Toggle!R696)</f>
        <v>404-2 Программы по повышению квалификации сотрудников для дальнейшего трудоустройства</v>
      </c>
      <c r="D109" s="68" t="str">
        <f>IF(Title!$A$15=Title!$C$57,Toggle!C696,Toggle!S696)</f>
        <v>-</v>
      </c>
    </row>
    <row r="110" spans="2:4" ht="46.5" x14ac:dyDescent="0.35">
      <c r="C110" s="68" t="str">
        <f>IF(Title!$A$15=Title!$C$57,Toggle!B697,Toggle!R697)</f>
        <v>404-3 Доля работников, для которых проводится периодическая оценка результатов работы и развития карьеры</v>
      </c>
      <c r="D110" s="68" t="str">
        <f>IF(Title!$A$15=Title!$C$57,Toggle!C697,Toggle!S697)</f>
        <v>-</v>
      </c>
    </row>
    <row r="111" spans="2:4" ht="31" x14ac:dyDescent="0.35">
      <c r="B111" s="72" t="str">
        <f>IF(Title!$A$15=Title!$C$57,Toggle!A698,Toggle!Q698)</f>
        <v>GRI 405: Разнообразие и равные возможности (Diversity and Equal Opportunity 2016)</v>
      </c>
      <c r="C111" s="68" t="str">
        <f>IF(Title!$A$15=Title!$C$57,Toggle!B698,Toggle!R698)</f>
        <v>405-1 Состав руководящих органов и основных категорий персонала</v>
      </c>
      <c r="D111" s="68" t="str">
        <f>IF(Title!$A$15=Title!$C$57,Toggle!C698,Toggle!S698)</f>
        <v>Вкладка "Наши сотрудники"</v>
      </c>
    </row>
    <row r="112" spans="2:4" x14ac:dyDescent="0.35">
      <c r="C112" s="68"/>
      <c r="D112" s="68" t="str">
        <f>IF(Title!$A$15=Title!$C$57,Toggle!C699,Toggle!S699)</f>
        <v>Вкладка "Корпоративное управление и этика"</v>
      </c>
    </row>
    <row r="113" spans="2:4" ht="31" x14ac:dyDescent="0.35">
      <c r="C113" s="68" t="str">
        <f>IF(Title!$A$15=Title!$C$57,Toggle!B700,Toggle!R700)</f>
        <v>405-2 Соотношение базовой заработной платы женщин и мужчин</v>
      </c>
      <c r="D113" s="68" t="str">
        <f>IF(Title!$A$15=Title!$C$57,Toggle!C700,Toggle!S700)</f>
        <v>Вкладка "Наши сотрудники"</v>
      </c>
    </row>
    <row r="114" spans="2:4" ht="31" x14ac:dyDescent="0.35">
      <c r="B114" s="72" t="str">
        <f>IF(Title!$A$15=Title!$C$57,Toggle!A701,Toggle!Q701)</f>
        <v>GRI 406: Отсутствие дискриминации (Nondiscrimination 2016)</v>
      </c>
      <c r="C114" s="68" t="str">
        <f>IF(Title!$A$15=Title!$C$57,Toggle!B701,Toggle!R701)</f>
        <v>406-1 Случаи дискриминации и предпринятые корректирующие действия</v>
      </c>
      <c r="D114" s="68" t="str">
        <f>IF(Title!$A$15=Title!$C$57,Toggle!C701,Toggle!S701)</f>
        <v>Вкладка "Корпоративное управление и этика"</v>
      </c>
    </row>
    <row r="115" spans="2:4" ht="31" x14ac:dyDescent="0.35">
      <c r="B115" s="72" t="str">
        <f>IF(Title!$A$15=Title!$C$57,Toggle!A702,Toggle!Q702)</f>
        <v>GRI 407: Свобода ассоциаций и ведения переговоров (Freedom of Association and Collective Bargaining 2016)</v>
      </c>
      <c r="C115" s="68" t="str">
        <f>IF(Title!$A$15=Title!$C$57,Toggle!B702,Toggle!R702)</f>
        <v>407-1 Свобода ассоциаций и ведения коллективных переговоров</v>
      </c>
      <c r="D115" s="68" t="str">
        <f>IF(Title!$A$15=Title!$C$57,Toggle!C702,Toggle!S702)</f>
        <v>-</v>
      </c>
    </row>
    <row r="116" spans="2:4" ht="31" x14ac:dyDescent="0.35">
      <c r="B116" s="72" t="str">
        <f>IF(Title!$A$15=Title!$C$57,Toggle!A703,Toggle!Q703)</f>
        <v>GRI 408: Детский труд (Child Labor 2016)</v>
      </c>
      <c r="C116" s="68" t="str">
        <f>IF(Title!$A$15=Title!$C$57,Toggle!B703,Toggle!R703)</f>
        <v>408-1 Подразделения и поставщики, в которых имеется существенный риск использования детского труда</v>
      </c>
      <c r="D116" s="68" t="str">
        <f>IF(Title!$A$15=Title!$C$57,Toggle!C703,Toggle!S703)</f>
        <v>-</v>
      </c>
    </row>
    <row r="117" spans="2:4" ht="46.5" x14ac:dyDescent="0.35">
      <c r="B117" s="72" t="str">
        <f>IF(Title!$A$15=Title!$C$57,Toggle!A704,Toggle!Q704)</f>
        <v>GRI 409: Принудительный или обязательный труд (Forced or Compulsory Labor 2016)</v>
      </c>
      <c r="C117" s="68" t="str">
        <f>IF(Title!$A$15=Title!$C$57,Toggle!B704,Toggle!R704)</f>
        <v>409-1 Подразделения и поставщики, в которых имеется существенный риск использования принудительного или обязательного труда</v>
      </c>
      <c r="D117" s="68" t="str">
        <f>IF(Title!$A$15=Title!$C$57,Toggle!C704,Toggle!S704)</f>
        <v>-</v>
      </c>
    </row>
    <row r="118" spans="2:4" ht="46.5" x14ac:dyDescent="0.35">
      <c r="B118" s="72" t="str">
        <f>IF(Title!$A$15=Title!$C$57,Toggle!A705,Toggle!Q705)</f>
        <v>GRI 410: Практики обеспечения безопасности (Security Practices 2016)</v>
      </c>
      <c r="C118" s="68" t="str">
        <f>IF(Title!$A$15=Title!$C$57,Toggle!B705,Toggle!R705)</f>
        <v>410-1 Доля сотрудников службы безопасности, прошедших обучение политикам и процедурам в отношении аспектов прав человека</v>
      </c>
      <c r="D118" s="68" t="str">
        <f>IF(Title!$A$15=Title!$C$57,Toggle!C705,Toggle!S705)</f>
        <v>-</v>
      </c>
    </row>
    <row r="119" spans="2:4" ht="31" x14ac:dyDescent="0.35">
      <c r="B119" s="72" t="str">
        <f>IF(Title!$A$15=Title!$C$57,Toggle!A706,Toggle!Q706)</f>
        <v>GRI 411: Права коренных народов (Rights of Indigenous Peoples 2016)</v>
      </c>
      <c r="C119" s="68" t="str">
        <f>IF(Title!$A$15=Title!$C$57,Toggle!B706,Toggle!R706)</f>
        <v>411-1 Случаи нарушений прав коренных и малочисленных народов</v>
      </c>
      <c r="D119" s="68" t="str">
        <f>IF(Title!$A$15=Title!$C$57,Toggle!C706,Toggle!S706)</f>
        <v>-</v>
      </c>
    </row>
    <row r="120" spans="2:4" ht="77.5" x14ac:dyDescent="0.35">
      <c r="B120" s="72" t="str">
        <f>IF(Title!$A$15=Title!$C$57,Toggle!A707,Toggle!Q707)</f>
        <v>GRI 413: Местные сообщества (Local Communities 2016)</v>
      </c>
      <c r="C120" s="68" t="str">
        <f>IF(Title!$A$15=Title!$C$57,Toggle!B707,Toggle!R707)</f>
        <v>413-1 Общее количество предприятий, вблизи которых реализованы программы взаимодействия с местными сообществами, программы оценки воздействия деятельности на местные сообщества и программы развития местных сообществ</v>
      </c>
      <c r="D120" s="68" t="str">
        <f>IF(Title!$A$15=Title!$C$57,Toggle!C707,Toggle!S707)</f>
        <v>Вкладка "Местные сообщества"</v>
      </c>
    </row>
    <row r="121" spans="2:4" ht="46.5" x14ac:dyDescent="0.35">
      <c r="C121" s="68" t="str">
        <f>IF(Title!$A$15=Title!$C$57,Toggle!B708,Toggle!R708)</f>
        <v>413-2 Подразделения с существенным фактическим или потенциальным отрицательным воздействием на местные сообщества</v>
      </c>
      <c r="D121" s="68" t="str">
        <f>IF(Title!$A$15=Title!$C$57,Toggle!C708,Toggle!S708)</f>
        <v>-</v>
      </c>
    </row>
    <row r="122" spans="2:4" ht="31" x14ac:dyDescent="0.35">
      <c r="B122" s="72" t="str">
        <f>IF(Title!$A$15=Title!$C$57,Toggle!A709,Toggle!Q709)</f>
        <v>GRI 414: Оценка поставщиков по социальным критериям (Supplier Social Assessment 2016)</v>
      </c>
      <c r="C122" s="68" t="str">
        <f>IF(Title!$A$15=Title!$C$57,Toggle!B709,Toggle!R709)</f>
        <v>414-1 Оценка новых поставщиков по социальным критериям</v>
      </c>
      <c r="D122" s="68" t="str">
        <f>IF(Title!$A$15=Title!$C$57,Toggle!C709,Toggle!S709)</f>
        <v>-</v>
      </c>
    </row>
    <row r="123" spans="2:4" ht="31" x14ac:dyDescent="0.35">
      <c r="C123" s="68" t="str">
        <f>IF(Title!$A$15=Title!$C$57,Toggle!B710,Toggle!R710)</f>
        <v>414-2 Негативные воздействия в цепочке поставок и предпринятые меры</v>
      </c>
      <c r="D123" s="68" t="str">
        <f>IF(Title!$A$15=Title!$C$57,Toggle!C710,Toggle!S710)</f>
        <v>-</v>
      </c>
    </row>
    <row r="124" spans="2:4" x14ac:dyDescent="0.35">
      <c r="B124" s="72" t="str">
        <f>IF(Title!$A$15=Title!$C$57,Toggle!A711,Toggle!Q711)</f>
        <v>GRI 415: Общественно-политическая деятельность (Public Policy 2016)</v>
      </c>
      <c r="C124" s="68" t="str">
        <f>IF(Title!$A$15=Title!$C$57,Toggle!B711,Toggle!R711)</f>
        <v>415-1 Политические взносы</v>
      </c>
      <c r="D124" s="68" t="str">
        <f>IF(Title!$A$15=Title!$C$57,Toggle!C711,Toggle!S711)</f>
        <v>Вкладка "Местные сообщества"</v>
      </c>
    </row>
    <row r="125" spans="2:4" ht="31.5" thickBot="1" x14ac:dyDescent="0.4">
      <c r="B125" s="74" t="str">
        <f>IF(Title!$A$15=Title!$C$57,Toggle!A712,Toggle!Q712)</f>
        <v>GRI 418: Частная жизнь потребителей (Customer Privacy 2016)</v>
      </c>
      <c r="C125" s="75" t="str">
        <f>IF(Title!$A$15=Title!$C$57,Toggle!B712,Toggle!R712)</f>
        <v>418-1 Обоснованные жалобы на нарушения конфиденциальности клиентов и потери данных клиентов</v>
      </c>
      <c r="D125" s="75" t="str">
        <f>IF(Title!$A$15=Title!$C$57,Toggle!C712,Toggle!S712)</f>
        <v>Вкладка "Корпоративное управление и этика"</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63DE-5C6D-4356-BF5F-6B18AB7A72AD}">
  <sheetPr>
    <tabColor rgb="FFFF0000"/>
  </sheetPr>
  <dimension ref="A1:Y726"/>
  <sheetViews>
    <sheetView topLeftCell="A353" workbookViewId="0">
      <selection activeCell="C362" sqref="C362"/>
    </sheetView>
  </sheetViews>
  <sheetFormatPr defaultColWidth="8.7265625" defaultRowHeight="14.5" x14ac:dyDescent="0.35"/>
  <cols>
    <col min="1" max="23" width="8.7265625" style="265"/>
    <col min="24" max="25" width="8.7265625" style="275"/>
    <col min="26" max="16384" width="8.7265625" style="236"/>
  </cols>
  <sheetData>
    <row r="1" spans="1:25" s="266" customFormat="1" x14ac:dyDescent="0.35">
      <c r="A1" s="265"/>
      <c r="B1" s="265"/>
      <c r="C1" s="265"/>
      <c r="D1" s="265"/>
      <c r="E1" s="265"/>
      <c r="F1" s="265"/>
      <c r="G1" s="265"/>
      <c r="H1" s="265"/>
      <c r="I1" s="265"/>
      <c r="J1" s="265"/>
      <c r="K1" s="265"/>
      <c r="L1" s="265"/>
      <c r="M1" s="265"/>
      <c r="N1" s="265"/>
      <c r="O1" s="265"/>
      <c r="P1" s="265"/>
      <c r="Q1" s="265"/>
      <c r="R1" s="265"/>
      <c r="S1" s="265"/>
      <c r="T1" s="265"/>
      <c r="U1" s="265"/>
      <c r="V1" s="265"/>
      <c r="W1" s="265"/>
      <c r="X1" s="275"/>
      <c r="Y1" s="275"/>
    </row>
    <row r="2" spans="1:25" x14ac:dyDescent="0.35">
      <c r="A2" s="267" t="s">
        <v>1208</v>
      </c>
      <c r="B2" s="267"/>
      <c r="C2" s="267"/>
      <c r="D2" s="267"/>
      <c r="E2" s="267"/>
      <c r="F2" s="267"/>
      <c r="G2" s="267"/>
      <c r="H2" s="267"/>
      <c r="I2" s="267"/>
      <c r="J2" s="267"/>
      <c r="K2" s="267"/>
      <c r="L2" s="267"/>
      <c r="M2" s="267"/>
      <c r="N2" s="267"/>
      <c r="O2" s="267"/>
      <c r="Q2" s="265" t="s">
        <v>596</v>
      </c>
    </row>
    <row r="3" spans="1:25" x14ac:dyDescent="0.35">
      <c r="A3" s="267"/>
      <c r="B3" s="267"/>
      <c r="C3" s="267"/>
      <c r="D3" s="267"/>
      <c r="E3" s="267"/>
      <c r="F3" s="267"/>
      <c r="G3" s="267"/>
      <c r="H3" s="267"/>
      <c r="I3" s="267"/>
      <c r="J3" s="267"/>
      <c r="K3" s="267"/>
      <c r="L3" s="267"/>
      <c r="M3" s="267"/>
      <c r="N3" s="267"/>
      <c r="O3" s="267"/>
    </row>
    <row r="4" spans="1:25" x14ac:dyDescent="0.35">
      <c r="A4" s="350" t="s">
        <v>1207</v>
      </c>
      <c r="B4" s="350"/>
      <c r="C4" s="350"/>
      <c r="D4" s="350"/>
      <c r="E4" s="350"/>
      <c r="F4" s="350"/>
      <c r="G4" s="350"/>
      <c r="H4" s="350"/>
      <c r="I4" s="350"/>
      <c r="J4" s="350"/>
      <c r="K4" s="350"/>
      <c r="L4" s="350"/>
      <c r="M4" s="350"/>
      <c r="N4" s="350"/>
      <c r="O4" s="350"/>
      <c r="Q4" s="265" t="s">
        <v>597</v>
      </c>
    </row>
    <row r="5" spans="1:25" x14ac:dyDescent="0.35">
      <c r="A5" s="350" t="s">
        <v>41</v>
      </c>
      <c r="B5" s="350"/>
      <c r="C5" s="350"/>
      <c r="D5" s="350"/>
      <c r="E5" s="350"/>
      <c r="F5" s="350"/>
      <c r="G5" s="350"/>
      <c r="H5" s="350"/>
      <c r="I5" s="350"/>
      <c r="J5" s="350"/>
      <c r="K5" s="350"/>
      <c r="L5" s="350"/>
      <c r="M5" s="350"/>
      <c r="N5" s="350"/>
      <c r="O5" s="350"/>
      <c r="Q5" s="265" t="s">
        <v>598</v>
      </c>
    </row>
    <row r="6" spans="1:25" x14ac:dyDescent="0.35">
      <c r="A6" s="350" t="s">
        <v>42</v>
      </c>
      <c r="B6" s="350"/>
      <c r="C6" s="350"/>
      <c r="D6" s="350"/>
      <c r="E6" s="350"/>
      <c r="F6" s="350"/>
      <c r="G6" s="350"/>
      <c r="H6" s="350"/>
      <c r="I6" s="350"/>
      <c r="J6" s="350"/>
      <c r="K6" s="350"/>
      <c r="L6" s="350"/>
      <c r="M6" s="350"/>
      <c r="N6" s="350"/>
      <c r="O6" s="350"/>
      <c r="Q6" s="265" t="s">
        <v>599</v>
      </c>
    </row>
    <row r="7" spans="1:25" x14ac:dyDescent="0.35">
      <c r="A7" s="350" t="s">
        <v>43</v>
      </c>
      <c r="B7" s="350"/>
      <c r="C7" s="350"/>
      <c r="D7" s="350"/>
      <c r="E7" s="350"/>
      <c r="F7" s="350"/>
      <c r="G7" s="350"/>
      <c r="H7" s="350"/>
      <c r="I7" s="350"/>
      <c r="J7" s="350"/>
      <c r="K7" s="350"/>
      <c r="L7" s="350"/>
      <c r="M7" s="350"/>
      <c r="N7" s="350"/>
      <c r="O7" s="350"/>
      <c r="Q7" s="265" t="s">
        <v>600</v>
      </c>
    </row>
    <row r="8" spans="1:25" x14ac:dyDescent="0.35">
      <c r="A8" s="267"/>
      <c r="B8" s="267"/>
      <c r="C8" s="267"/>
      <c r="D8" s="267"/>
      <c r="E8" s="267"/>
      <c r="F8" s="267"/>
      <c r="G8" s="267"/>
      <c r="H8" s="267"/>
      <c r="I8" s="267"/>
      <c r="J8" s="267"/>
      <c r="K8" s="267"/>
      <c r="L8" s="267"/>
      <c r="M8" s="267"/>
      <c r="N8" s="267"/>
      <c r="O8" s="267"/>
    </row>
    <row r="9" spans="1:25" x14ac:dyDescent="0.35">
      <c r="A9" s="267" t="s">
        <v>427</v>
      </c>
      <c r="B9" s="267"/>
      <c r="C9" s="267"/>
      <c r="D9" s="267"/>
      <c r="E9" s="267"/>
      <c r="F9" s="267"/>
      <c r="G9" s="267"/>
      <c r="H9" s="267"/>
      <c r="I9" s="267"/>
      <c r="J9" s="267"/>
      <c r="K9" s="267"/>
      <c r="L9" s="267"/>
      <c r="M9" s="267"/>
      <c r="N9" s="267"/>
      <c r="O9" s="267"/>
      <c r="Q9" s="265" t="s">
        <v>601</v>
      </c>
    </row>
    <row r="10" spans="1:25" x14ac:dyDescent="0.35">
      <c r="A10" s="267"/>
      <c r="B10" s="267"/>
      <c r="C10" s="267"/>
      <c r="D10" s="267"/>
      <c r="E10" s="267"/>
      <c r="F10" s="267"/>
      <c r="G10" s="267"/>
      <c r="H10" s="267"/>
      <c r="I10" s="267"/>
      <c r="J10" s="267"/>
      <c r="K10" s="267"/>
      <c r="L10" s="267"/>
      <c r="M10" s="267"/>
      <c r="N10" s="267"/>
      <c r="O10" s="267"/>
    </row>
    <row r="11" spans="1:25" x14ac:dyDescent="0.35">
      <c r="A11" s="267" t="s">
        <v>573</v>
      </c>
      <c r="B11" s="267"/>
      <c r="C11" s="267"/>
      <c r="D11" s="267"/>
      <c r="E11" s="267"/>
      <c r="F11" s="267"/>
      <c r="G11" s="267"/>
      <c r="H11" s="267"/>
      <c r="I11" s="267"/>
      <c r="J11" s="267"/>
      <c r="K11" s="267"/>
      <c r="L11" s="267"/>
      <c r="M11" s="267"/>
      <c r="N11" s="267"/>
      <c r="O11" s="267"/>
      <c r="Q11" s="265" t="s">
        <v>604</v>
      </c>
    </row>
    <row r="12" spans="1:25" x14ac:dyDescent="0.35">
      <c r="A12" s="268" t="s">
        <v>593</v>
      </c>
      <c r="B12" s="267"/>
      <c r="C12" s="267"/>
      <c r="D12" s="267"/>
      <c r="E12" s="267"/>
      <c r="F12" s="267"/>
      <c r="G12" s="267"/>
      <c r="H12" s="267"/>
      <c r="I12" s="267"/>
      <c r="J12" s="267"/>
      <c r="K12" s="267"/>
      <c r="L12" s="267"/>
      <c r="M12" s="267"/>
      <c r="N12" s="267"/>
      <c r="O12" s="267"/>
      <c r="Q12" s="265" t="s">
        <v>605</v>
      </c>
    </row>
    <row r="13" spans="1:25" x14ac:dyDescent="0.35">
      <c r="A13" s="267"/>
      <c r="B13" s="267"/>
      <c r="C13" s="267"/>
      <c r="D13" s="267"/>
      <c r="E13" s="267"/>
      <c r="F13" s="267"/>
      <c r="G13" s="267"/>
      <c r="H13" s="267"/>
      <c r="I13" s="267"/>
      <c r="J13" s="267"/>
      <c r="K13" s="267"/>
      <c r="L13" s="267"/>
      <c r="M13" s="267"/>
      <c r="N13" s="267"/>
      <c r="O13" s="267"/>
    </row>
    <row r="14" spans="1:25" x14ac:dyDescent="0.35">
      <c r="A14" s="350" t="s">
        <v>726</v>
      </c>
      <c r="B14" s="350"/>
      <c r="C14" s="350"/>
      <c r="D14" s="350"/>
      <c r="E14" s="350"/>
      <c r="F14" s="350"/>
      <c r="G14" s="350"/>
      <c r="H14" s="350"/>
      <c r="I14" s="350"/>
      <c r="J14" s="350"/>
      <c r="K14" s="350"/>
      <c r="L14" s="350"/>
      <c r="M14" s="350"/>
      <c r="N14" s="350"/>
      <c r="O14" s="350"/>
      <c r="Q14" s="265" t="s">
        <v>602</v>
      </c>
    </row>
    <row r="15" spans="1:25" x14ac:dyDescent="0.35">
      <c r="A15" s="267"/>
      <c r="B15" s="267"/>
      <c r="C15" s="267"/>
      <c r="D15" s="267"/>
      <c r="E15" s="267"/>
      <c r="F15" s="267"/>
      <c r="G15" s="267"/>
      <c r="H15" s="267"/>
      <c r="I15" s="267"/>
      <c r="J15" s="267"/>
      <c r="K15" s="267"/>
      <c r="L15" s="267"/>
      <c r="M15" s="267"/>
      <c r="N15" s="267"/>
      <c r="O15" s="267"/>
    </row>
    <row r="16" spans="1:25" x14ac:dyDescent="0.35">
      <c r="A16" s="267" t="s">
        <v>727</v>
      </c>
      <c r="B16" s="267"/>
      <c r="C16" s="267"/>
      <c r="D16" s="267"/>
      <c r="E16" s="267"/>
      <c r="F16" s="267"/>
      <c r="G16" s="267"/>
      <c r="H16" s="267"/>
      <c r="I16" s="267"/>
      <c r="J16" s="267"/>
      <c r="K16" s="267"/>
      <c r="L16" s="267"/>
      <c r="M16" s="267"/>
      <c r="N16" s="267"/>
      <c r="O16" s="267"/>
      <c r="Q16" s="265" t="s">
        <v>603</v>
      </c>
    </row>
    <row r="18" spans="1:21" x14ac:dyDescent="0.35">
      <c r="A18" s="348" t="s">
        <v>45</v>
      </c>
      <c r="B18" s="349"/>
      <c r="C18" s="349"/>
      <c r="D18" s="349"/>
      <c r="E18" s="349"/>
      <c r="Q18" s="348" t="s">
        <v>606</v>
      </c>
      <c r="R18" s="349"/>
      <c r="S18" s="349"/>
      <c r="T18" s="349"/>
      <c r="U18" s="349"/>
    </row>
    <row r="20" spans="1:21" x14ac:dyDescent="0.35">
      <c r="A20" s="348" t="s">
        <v>607</v>
      </c>
      <c r="B20" s="349"/>
      <c r="C20" s="349"/>
      <c r="D20" s="349"/>
      <c r="E20" s="349"/>
      <c r="Q20" s="348" t="s">
        <v>44</v>
      </c>
      <c r="R20" s="349"/>
      <c r="S20" s="349"/>
      <c r="T20" s="349"/>
      <c r="U20" s="349"/>
    </row>
    <row r="22" spans="1:21" x14ac:dyDescent="0.35">
      <c r="A22" s="265" t="s">
        <v>1171</v>
      </c>
      <c r="Q22" s="265" t="s">
        <v>1174</v>
      </c>
    </row>
    <row r="24" spans="1:21" x14ac:dyDescent="0.35">
      <c r="A24" s="265" t="s">
        <v>135</v>
      </c>
      <c r="Q24" s="265" t="s">
        <v>610</v>
      </c>
    </row>
    <row r="25" spans="1:21" x14ac:dyDescent="0.35">
      <c r="A25" s="265" t="s">
        <v>1173</v>
      </c>
      <c r="Q25" s="265" t="s">
        <v>1172</v>
      </c>
    </row>
    <row r="26" spans="1:21" x14ac:dyDescent="0.35">
      <c r="A26" s="265" t="s">
        <v>213</v>
      </c>
      <c r="Q26" s="265" t="s">
        <v>1175</v>
      </c>
    </row>
    <row r="27" spans="1:21" x14ac:dyDescent="0.35">
      <c r="A27" s="265" t="s">
        <v>1182</v>
      </c>
      <c r="Q27" s="265" t="s">
        <v>1183</v>
      </c>
    </row>
    <row r="28" spans="1:21" x14ac:dyDescent="0.35">
      <c r="A28" s="265" t="s">
        <v>46</v>
      </c>
      <c r="Q28" s="265" t="s">
        <v>1176</v>
      </c>
    </row>
    <row r="29" spans="1:21" x14ac:dyDescent="0.35">
      <c r="A29" s="265" t="s">
        <v>1190</v>
      </c>
      <c r="Q29" s="265" t="s">
        <v>1189</v>
      </c>
    </row>
    <row r="30" spans="1:21" x14ac:dyDescent="0.35">
      <c r="A30" s="265" t="s">
        <v>725</v>
      </c>
      <c r="Q30" s="265" t="s">
        <v>1177</v>
      </c>
    </row>
    <row r="31" spans="1:21" x14ac:dyDescent="0.35">
      <c r="A31" s="265" t="s">
        <v>1187</v>
      </c>
      <c r="Q31" s="265" t="s">
        <v>1188</v>
      </c>
    </row>
    <row r="32" spans="1:21" x14ac:dyDescent="0.35">
      <c r="A32" s="265" t="s">
        <v>540</v>
      </c>
      <c r="Q32" s="265" t="s">
        <v>1178</v>
      </c>
    </row>
    <row r="33" spans="1:25" x14ac:dyDescent="0.35">
      <c r="A33" s="265" t="s">
        <v>1191</v>
      </c>
      <c r="Q33" s="265" t="s">
        <v>1192</v>
      </c>
    </row>
    <row r="34" spans="1:25" x14ac:dyDescent="0.35">
      <c r="A34" s="265" t="s">
        <v>237</v>
      </c>
      <c r="Q34" s="265" t="s">
        <v>1179</v>
      </c>
    </row>
    <row r="35" spans="1:25" x14ac:dyDescent="0.35">
      <c r="A35" s="265" t="s">
        <v>1193</v>
      </c>
      <c r="Q35" s="265" t="s">
        <v>1194</v>
      </c>
    </row>
    <row r="36" spans="1:25" x14ac:dyDescent="0.35">
      <c r="A36" s="265" t="s">
        <v>152</v>
      </c>
      <c r="Q36" s="265" t="s">
        <v>1180</v>
      </c>
    </row>
    <row r="37" spans="1:25" x14ac:dyDescent="0.35">
      <c r="A37" s="265" t="s">
        <v>1195</v>
      </c>
      <c r="Q37" s="265" t="s">
        <v>1196</v>
      </c>
    </row>
    <row r="38" spans="1:25" x14ac:dyDescent="0.35">
      <c r="A38" s="265" t="s">
        <v>267</v>
      </c>
      <c r="Q38" s="265" t="s">
        <v>1181</v>
      </c>
    </row>
    <row r="39" spans="1:25" x14ac:dyDescent="0.35">
      <c r="A39" s="265" t="s">
        <v>0</v>
      </c>
      <c r="Q39" s="265" t="s">
        <v>1197</v>
      </c>
    </row>
    <row r="40" spans="1:25" x14ac:dyDescent="0.35">
      <c r="A40" s="265" t="s">
        <v>734</v>
      </c>
      <c r="Q40" s="265" t="s">
        <v>1166</v>
      </c>
    </row>
    <row r="42" spans="1:25" s="270" customFormat="1" x14ac:dyDescent="0.35">
      <c r="A42" s="269" t="s">
        <v>609</v>
      </c>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row>
    <row r="43" spans="1:25" x14ac:dyDescent="0.35">
      <c r="A43" s="262" t="s">
        <v>135</v>
      </c>
      <c r="B43" s="261"/>
      <c r="Q43" s="262" t="s">
        <v>610</v>
      </c>
      <c r="R43" s="261"/>
    </row>
    <row r="45" spans="1:25" x14ac:dyDescent="0.35">
      <c r="A45" s="262"/>
      <c r="B45" s="259" t="s">
        <v>47</v>
      </c>
      <c r="Q45" s="262"/>
      <c r="R45" s="259" t="s">
        <v>611</v>
      </c>
    </row>
    <row r="47" spans="1:25" x14ac:dyDescent="0.35">
      <c r="A47" s="262" t="s">
        <v>172</v>
      </c>
      <c r="Q47" s="262" t="s">
        <v>612</v>
      </c>
    </row>
    <row r="49" spans="1:18" x14ac:dyDescent="0.35">
      <c r="A49" s="262" t="s">
        <v>171</v>
      </c>
      <c r="B49" s="259"/>
      <c r="Q49" s="262" t="s">
        <v>627</v>
      </c>
      <c r="R49" s="259"/>
    </row>
    <row r="50" spans="1:18" x14ac:dyDescent="0.35">
      <c r="A50" s="260" t="s">
        <v>166</v>
      </c>
      <c r="B50" s="256" t="s">
        <v>167</v>
      </c>
      <c r="Q50" s="260" t="s">
        <v>613</v>
      </c>
      <c r="R50" s="256" t="s">
        <v>614</v>
      </c>
    </row>
    <row r="51" spans="1:18" x14ac:dyDescent="0.35">
      <c r="A51" s="260" t="s">
        <v>574</v>
      </c>
      <c r="B51" s="256"/>
      <c r="Q51" s="260" t="s">
        <v>620</v>
      </c>
      <c r="R51" s="256"/>
    </row>
    <row r="52" spans="1:18" x14ac:dyDescent="0.35">
      <c r="A52" s="260" t="s">
        <v>202</v>
      </c>
      <c r="B52" s="256" t="s">
        <v>167</v>
      </c>
      <c r="Q52" s="260" t="s">
        <v>621</v>
      </c>
      <c r="R52" s="256" t="s">
        <v>614</v>
      </c>
    </row>
    <row r="53" spans="1:18" x14ac:dyDescent="0.35">
      <c r="A53" s="260" t="s">
        <v>169</v>
      </c>
      <c r="B53" s="256" t="s">
        <v>167</v>
      </c>
      <c r="Q53" s="260" t="s">
        <v>622</v>
      </c>
      <c r="R53" s="256" t="s">
        <v>614</v>
      </c>
    </row>
    <row r="54" spans="1:18" x14ac:dyDescent="0.35">
      <c r="A54" s="260" t="s">
        <v>204</v>
      </c>
      <c r="B54" s="256" t="s">
        <v>167</v>
      </c>
      <c r="Q54" s="260" t="s">
        <v>623</v>
      </c>
      <c r="R54" s="256" t="s">
        <v>614</v>
      </c>
    </row>
    <row r="55" spans="1:18" x14ac:dyDescent="0.35">
      <c r="A55" s="260" t="s">
        <v>203</v>
      </c>
      <c r="B55" s="256" t="s">
        <v>167</v>
      </c>
      <c r="Q55" s="260" t="s">
        <v>624</v>
      </c>
      <c r="R55" s="256" t="s">
        <v>614</v>
      </c>
    </row>
    <row r="56" spans="1:18" x14ac:dyDescent="0.35">
      <c r="A56" s="260" t="s">
        <v>168</v>
      </c>
      <c r="B56" s="256"/>
      <c r="Q56" s="260" t="s">
        <v>625</v>
      </c>
      <c r="R56" s="256"/>
    </row>
    <row r="57" spans="1:18" x14ac:dyDescent="0.35">
      <c r="A57" s="260" t="s">
        <v>169</v>
      </c>
      <c r="B57" s="256" t="s">
        <v>167</v>
      </c>
      <c r="Q57" s="260" t="s">
        <v>622</v>
      </c>
      <c r="R57" s="256" t="s">
        <v>614</v>
      </c>
    </row>
    <row r="58" spans="1:18" x14ac:dyDescent="0.35">
      <c r="A58" s="260" t="s">
        <v>490</v>
      </c>
      <c r="B58" s="256" t="s">
        <v>167</v>
      </c>
      <c r="Q58" s="260" t="s">
        <v>623</v>
      </c>
      <c r="R58" s="256" t="s">
        <v>614</v>
      </c>
    </row>
    <row r="59" spans="1:18" x14ac:dyDescent="0.35">
      <c r="A59" s="260" t="s">
        <v>492</v>
      </c>
      <c r="B59" s="256" t="s">
        <v>167</v>
      </c>
      <c r="Q59" s="260" t="s">
        <v>626</v>
      </c>
      <c r="R59" s="256" t="s">
        <v>614</v>
      </c>
    </row>
    <row r="60" spans="1:18" x14ac:dyDescent="0.35">
      <c r="A60" s="260" t="s">
        <v>170</v>
      </c>
      <c r="B60" s="256"/>
      <c r="Q60" s="260" t="s">
        <v>628</v>
      </c>
      <c r="R60" s="256"/>
    </row>
    <row r="61" spans="1:18" x14ac:dyDescent="0.35">
      <c r="A61" s="260" t="s">
        <v>8</v>
      </c>
      <c r="B61" s="256" t="s">
        <v>167</v>
      </c>
      <c r="Q61" s="260" t="s">
        <v>629</v>
      </c>
      <c r="R61" s="256" t="s">
        <v>614</v>
      </c>
    </row>
    <row r="62" spans="1:18" x14ac:dyDescent="0.35">
      <c r="A62" s="260" t="s">
        <v>169</v>
      </c>
      <c r="B62" s="256" t="s">
        <v>167</v>
      </c>
      <c r="Q62" s="260" t="s">
        <v>622</v>
      </c>
      <c r="R62" s="256" t="s">
        <v>614</v>
      </c>
    </row>
    <row r="63" spans="1:18" x14ac:dyDescent="0.35">
      <c r="A63" s="260" t="s">
        <v>172</v>
      </c>
      <c r="B63" s="256" t="s">
        <v>167</v>
      </c>
      <c r="Q63" s="260" t="s">
        <v>612</v>
      </c>
      <c r="R63" s="256" t="s">
        <v>614</v>
      </c>
    </row>
    <row r="64" spans="1:18" x14ac:dyDescent="0.35">
      <c r="A64" s="260" t="s">
        <v>7</v>
      </c>
      <c r="B64" s="256" t="s">
        <v>167</v>
      </c>
      <c r="Q64" s="260" t="s">
        <v>630</v>
      </c>
      <c r="R64" s="256" t="s">
        <v>614</v>
      </c>
    </row>
    <row r="65" spans="1:18" x14ac:dyDescent="0.35">
      <c r="A65" s="260" t="s">
        <v>490</v>
      </c>
      <c r="B65" s="256" t="s">
        <v>167</v>
      </c>
      <c r="Q65" s="260" t="s">
        <v>623</v>
      </c>
      <c r="R65" s="256" t="s">
        <v>614</v>
      </c>
    </row>
    <row r="66" spans="1:18" x14ac:dyDescent="0.35">
      <c r="A66" s="260" t="s">
        <v>172</v>
      </c>
      <c r="B66" s="256" t="s">
        <v>167</v>
      </c>
      <c r="Q66" s="260" t="s">
        <v>612</v>
      </c>
      <c r="R66" s="256" t="s">
        <v>614</v>
      </c>
    </row>
    <row r="68" spans="1:18" x14ac:dyDescent="0.35">
      <c r="A68" s="262" t="s">
        <v>174</v>
      </c>
      <c r="Q68" s="262" t="s">
        <v>631</v>
      </c>
    </row>
    <row r="70" spans="1:18" x14ac:dyDescent="0.35">
      <c r="A70" s="262" t="s">
        <v>181</v>
      </c>
      <c r="B70" s="259"/>
      <c r="Q70" s="262" t="s">
        <v>632</v>
      </c>
      <c r="R70" s="259"/>
    </row>
    <row r="71" spans="1:18" x14ac:dyDescent="0.35">
      <c r="A71" s="260" t="s">
        <v>175</v>
      </c>
      <c r="B71" s="256" t="s">
        <v>167</v>
      </c>
      <c r="Q71" s="260" t="s">
        <v>633</v>
      </c>
      <c r="R71" s="256" t="s">
        <v>614</v>
      </c>
    </row>
    <row r="72" spans="1:18" x14ac:dyDescent="0.35">
      <c r="A72" s="260" t="s">
        <v>176</v>
      </c>
      <c r="B72" s="256" t="s">
        <v>167</v>
      </c>
      <c r="Q72" s="260" t="s">
        <v>634</v>
      </c>
      <c r="R72" s="256" t="s">
        <v>614</v>
      </c>
    </row>
    <row r="73" spans="1:18" x14ac:dyDescent="0.35">
      <c r="A73" s="260" t="s">
        <v>177</v>
      </c>
      <c r="B73" s="256" t="s">
        <v>167</v>
      </c>
      <c r="Q73" s="260" t="s">
        <v>635</v>
      </c>
      <c r="R73" s="256" t="s">
        <v>614</v>
      </c>
    </row>
    <row r="74" spans="1:18" x14ac:dyDescent="0.35">
      <c r="A74" s="260" t="s">
        <v>178</v>
      </c>
      <c r="B74" s="256" t="s">
        <v>167</v>
      </c>
      <c r="Q74" s="260" t="s">
        <v>636</v>
      </c>
      <c r="R74" s="256" t="s">
        <v>614</v>
      </c>
    </row>
    <row r="75" spans="1:18" x14ac:dyDescent="0.35">
      <c r="A75" s="260" t="s">
        <v>429</v>
      </c>
      <c r="B75" s="256" t="s">
        <v>167</v>
      </c>
      <c r="Q75" s="260" t="s">
        <v>637</v>
      </c>
      <c r="R75" s="256" t="s">
        <v>614</v>
      </c>
    </row>
    <row r="76" spans="1:18" x14ac:dyDescent="0.35">
      <c r="A76" s="260" t="s">
        <v>180</v>
      </c>
      <c r="B76" s="256" t="s">
        <v>167</v>
      </c>
      <c r="Q76" s="260" t="s">
        <v>638</v>
      </c>
      <c r="R76" s="256" t="s">
        <v>614</v>
      </c>
    </row>
    <row r="77" spans="1:18" x14ac:dyDescent="0.35">
      <c r="A77" s="260" t="s">
        <v>575</v>
      </c>
      <c r="B77" s="256" t="s">
        <v>167</v>
      </c>
      <c r="Q77" s="260" t="s">
        <v>639</v>
      </c>
      <c r="R77" s="256" t="s">
        <v>614</v>
      </c>
    </row>
    <row r="78" spans="1:18" x14ac:dyDescent="0.35">
      <c r="A78" s="260" t="s">
        <v>576</v>
      </c>
      <c r="B78" s="256" t="s">
        <v>167</v>
      </c>
      <c r="Q78" s="260" t="s">
        <v>640</v>
      </c>
      <c r="R78" s="256" t="s">
        <v>614</v>
      </c>
    </row>
    <row r="79" spans="1:18" x14ac:dyDescent="0.35">
      <c r="A79" s="260" t="s">
        <v>182</v>
      </c>
      <c r="B79" s="256" t="s">
        <v>167</v>
      </c>
      <c r="Q79" s="260" t="s">
        <v>641</v>
      </c>
      <c r="R79" s="256" t="s">
        <v>614</v>
      </c>
    </row>
    <row r="81" spans="1:18" x14ac:dyDescent="0.35">
      <c r="A81" s="262" t="s">
        <v>183</v>
      </c>
      <c r="Q81" s="262" t="s">
        <v>642</v>
      </c>
    </row>
    <row r="83" spans="1:18" x14ac:dyDescent="0.35">
      <c r="A83" s="262" t="s">
        <v>260</v>
      </c>
      <c r="B83" s="259"/>
      <c r="Q83" s="262" t="s">
        <v>643</v>
      </c>
      <c r="R83" s="259"/>
    </row>
    <row r="84" spans="1:18" x14ac:dyDescent="0.35">
      <c r="A84" s="260" t="s">
        <v>184</v>
      </c>
      <c r="B84" s="256" t="s">
        <v>494</v>
      </c>
      <c r="Q84" s="260" t="s">
        <v>644</v>
      </c>
      <c r="R84" s="256" t="s">
        <v>615</v>
      </c>
    </row>
    <row r="85" spans="1:18" x14ac:dyDescent="0.35">
      <c r="A85" s="260" t="s">
        <v>430</v>
      </c>
      <c r="B85" s="256"/>
      <c r="Q85" s="260" t="s">
        <v>645</v>
      </c>
      <c r="R85" s="256"/>
    </row>
    <row r="86" spans="1:18" x14ac:dyDescent="0.35">
      <c r="A86" s="260" t="s">
        <v>185</v>
      </c>
      <c r="B86" s="256" t="s">
        <v>494</v>
      </c>
      <c r="Q86" s="260" t="s">
        <v>646</v>
      </c>
      <c r="R86" s="256" t="s">
        <v>615</v>
      </c>
    </row>
    <row r="87" spans="1:18" x14ac:dyDescent="0.35">
      <c r="A87" s="260" t="s">
        <v>186</v>
      </c>
      <c r="B87" s="256" t="s">
        <v>494</v>
      </c>
      <c r="Q87" s="260" t="s">
        <v>647</v>
      </c>
      <c r="R87" s="256" t="s">
        <v>615</v>
      </c>
    </row>
    <row r="88" spans="1:18" x14ac:dyDescent="0.35">
      <c r="A88" s="260" t="s">
        <v>187</v>
      </c>
      <c r="B88" s="256" t="s">
        <v>494</v>
      </c>
      <c r="Q88" s="260" t="s">
        <v>648</v>
      </c>
      <c r="R88" s="256" t="s">
        <v>615</v>
      </c>
    </row>
    <row r="89" spans="1:18" x14ac:dyDescent="0.35">
      <c r="A89" s="260" t="s">
        <v>512</v>
      </c>
      <c r="B89" s="256" t="s">
        <v>494</v>
      </c>
      <c r="Q89" s="260" t="s">
        <v>649</v>
      </c>
      <c r="R89" s="256" t="s">
        <v>615</v>
      </c>
    </row>
    <row r="90" spans="1:18" x14ac:dyDescent="0.35">
      <c r="A90" s="260" t="s">
        <v>188</v>
      </c>
      <c r="B90" s="256" t="s">
        <v>494</v>
      </c>
      <c r="Q90" s="260" t="s">
        <v>650</v>
      </c>
      <c r="R90" s="256" t="s">
        <v>615</v>
      </c>
    </row>
    <row r="91" spans="1:18" x14ac:dyDescent="0.35">
      <c r="A91" s="260" t="s">
        <v>189</v>
      </c>
      <c r="B91" s="256" t="s">
        <v>494</v>
      </c>
      <c r="Q91" s="260" t="s">
        <v>651</v>
      </c>
      <c r="R91" s="256" t="s">
        <v>615</v>
      </c>
    </row>
    <row r="92" spans="1:18" x14ac:dyDescent="0.35">
      <c r="A92" s="260" t="s">
        <v>515</v>
      </c>
      <c r="B92" s="256" t="s">
        <v>494</v>
      </c>
      <c r="Q92" s="260" t="s">
        <v>652</v>
      </c>
      <c r="R92" s="256" t="s">
        <v>615</v>
      </c>
    </row>
    <row r="93" spans="1:18" x14ac:dyDescent="0.35">
      <c r="A93" s="260" t="s">
        <v>190</v>
      </c>
      <c r="B93" s="256" t="s">
        <v>494</v>
      </c>
      <c r="Q93" s="260" t="s">
        <v>653</v>
      </c>
      <c r="R93" s="256" t="s">
        <v>615</v>
      </c>
    </row>
    <row r="94" spans="1:18" x14ac:dyDescent="0.35">
      <c r="A94" s="260" t="s">
        <v>191</v>
      </c>
      <c r="B94" s="256" t="s">
        <v>494</v>
      </c>
      <c r="Q94" s="260" t="s">
        <v>654</v>
      </c>
      <c r="R94" s="256" t="s">
        <v>615</v>
      </c>
    </row>
    <row r="95" spans="1:18" x14ac:dyDescent="0.35">
      <c r="A95" s="260" t="s">
        <v>192</v>
      </c>
      <c r="B95" s="256" t="s">
        <v>494</v>
      </c>
      <c r="Q95" s="260" t="s">
        <v>655</v>
      </c>
      <c r="R95" s="256" t="s">
        <v>615</v>
      </c>
    </row>
    <row r="96" spans="1:18" x14ac:dyDescent="0.35">
      <c r="A96" s="260" t="s">
        <v>193</v>
      </c>
      <c r="B96" s="256" t="s">
        <v>494</v>
      </c>
      <c r="Q96" s="260" t="s">
        <v>656</v>
      </c>
      <c r="R96" s="256" t="s">
        <v>615</v>
      </c>
    </row>
    <row r="97" spans="1:18" x14ac:dyDescent="0.35">
      <c r="A97" s="260" t="s">
        <v>510</v>
      </c>
      <c r="B97" s="256" t="s">
        <v>494</v>
      </c>
      <c r="Q97" s="260" t="s">
        <v>657</v>
      </c>
      <c r="R97" s="256" t="s">
        <v>615</v>
      </c>
    </row>
    <row r="98" spans="1:18" x14ac:dyDescent="0.35">
      <c r="A98" s="260" t="s">
        <v>194</v>
      </c>
      <c r="B98" s="256" t="s">
        <v>494</v>
      </c>
      <c r="Q98" s="260" t="s">
        <v>658</v>
      </c>
      <c r="R98" s="256" t="s">
        <v>615</v>
      </c>
    </row>
    <row r="99" spans="1:18" x14ac:dyDescent="0.35">
      <c r="A99" s="260" t="s">
        <v>518</v>
      </c>
      <c r="B99" s="256" t="s">
        <v>494</v>
      </c>
      <c r="Q99" s="260" t="s">
        <v>659</v>
      </c>
      <c r="R99" s="256" t="s">
        <v>615</v>
      </c>
    </row>
    <row r="100" spans="1:18" x14ac:dyDescent="0.35">
      <c r="A100" s="260" t="s">
        <v>195</v>
      </c>
      <c r="B100" s="256" t="s">
        <v>1</v>
      </c>
      <c r="Q100" s="260" t="s">
        <v>660</v>
      </c>
      <c r="R100" s="256" t="s">
        <v>1</v>
      </c>
    </row>
    <row r="101" spans="1:18" x14ac:dyDescent="0.35">
      <c r="A101" s="260" t="s">
        <v>196</v>
      </c>
      <c r="B101" s="256" t="s">
        <v>499</v>
      </c>
      <c r="Q101" s="260" t="s">
        <v>661</v>
      </c>
      <c r="R101" s="256" t="s">
        <v>619</v>
      </c>
    </row>
    <row r="103" spans="1:18" x14ac:dyDescent="0.35">
      <c r="A103" s="262" t="s">
        <v>197</v>
      </c>
      <c r="Q103" s="262" t="s">
        <v>662</v>
      </c>
    </row>
    <row r="105" spans="1:18" x14ac:dyDescent="0.35">
      <c r="A105" s="262" t="s">
        <v>200</v>
      </c>
      <c r="B105" s="259"/>
      <c r="Q105" s="262" t="s">
        <v>663</v>
      </c>
      <c r="R105" s="259"/>
    </row>
    <row r="106" spans="1:18" x14ac:dyDescent="0.35">
      <c r="A106" s="260" t="s">
        <v>529</v>
      </c>
      <c r="B106" s="256" t="s">
        <v>198</v>
      </c>
      <c r="Q106" s="260" t="s">
        <v>664</v>
      </c>
      <c r="R106" s="256" t="s">
        <v>616</v>
      </c>
    </row>
    <row r="107" spans="1:18" x14ac:dyDescent="0.35">
      <c r="A107" s="260" t="s">
        <v>537</v>
      </c>
      <c r="B107" s="256" t="s">
        <v>198</v>
      </c>
      <c r="Q107" s="260" t="s">
        <v>665</v>
      </c>
      <c r="R107" s="256" t="s">
        <v>616</v>
      </c>
    </row>
    <row r="108" spans="1:18" x14ac:dyDescent="0.35">
      <c r="A108" s="260" t="s">
        <v>538</v>
      </c>
      <c r="B108" s="256" t="s">
        <v>198</v>
      </c>
      <c r="Q108" s="260" t="s">
        <v>666</v>
      </c>
      <c r="R108" s="256" t="s">
        <v>616</v>
      </c>
    </row>
    <row r="109" spans="1:18" x14ac:dyDescent="0.35">
      <c r="A109" s="260" t="s">
        <v>199</v>
      </c>
      <c r="B109" s="256" t="s">
        <v>198</v>
      </c>
      <c r="Q109" s="260" t="s">
        <v>667</v>
      </c>
      <c r="R109" s="256" t="s">
        <v>616</v>
      </c>
    </row>
    <row r="111" spans="1:18" x14ac:dyDescent="0.35">
      <c r="A111" s="262" t="s">
        <v>201</v>
      </c>
      <c r="B111" s="259"/>
      <c r="Q111" s="262" t="s">
        <v>668</v>
      </c>
      <c r="R111" s="259"/>
    </row>
    <row r="112" spans="1:18" x14ac:dyDescent="0.35">
      <c r="A112" s="260" t="s">
        <v>551</v>
      </c>
      <c r="Q112" s="260" t="s">
        <v>669</v>
      </c>
    </row>
    <row r="113" spans="1:18" x14ac:dyDescent="0.35">
      <c r="A113" s="260" t="s">
        <v>541</v>
      </c>
      <c r="Q113" s="260" t="s">
        <v>670</v>
      </c>
    </row>
    <row r="114" spans="1:18" x14ac:dyDescent="0.35">
      <c r="A114" s="260" t="s">
        <v>542</v>
      </c>
      <c r="Q114" s="260" t="s">
        <v>671</v>
      </c>
    </row>
    <row r="115" spans="1:18" x14ac:dyDescent="0.35">
      <c r="A115" s="260" t="s">
        <v>543</v>
      </c>
      <c r="Q115" s="260" t="s">
        <v>672</v>
      </c>
    </row>
    <row r="116" spans="1:18" x14ac:dyDescent="0.35">
      <c r="A116" s="260" t="s">
        <v>544</v>
      </c>
      <c r="Q116" s="260" t="s">
        <v>673</v>
      </c>
    </row>
    <row r="117" spans="1:18" x14ac:dyDescent="0.35">
      <c r="A117" s="260" t="s">
        <v>545</v>
      </c>
      <c r="Q117" s="260" t="s">
        <v>674</v>
      </c>
    </row>
    <row r="118" spans="1:18" x14ac:dyDescent="0.35">
      <c r="A118" s="260" t="s">
        <v>493</v>
      </c>
      <c r="Q118" s="260" t="s">
        <v>675</v>
      </c>
    </row>
    <row r="119" spans="1:18" x14ac:dyDescent="0.35">
      <c r="A119" s="260" t="s">
        <v>546</v>
      </c>
      <c r="Q119" s="260" t="s">
        <v>676</v>
      </c>
    </row>
    <row r="120" spans="1:18" x14ac:dyDescent="0.35">
      <c r="A120" s="260" t="s">
        <v>547</v>
      </c>
      <c r="Q120" s="260" t="s">
        <v>677</v>
      </c>
    </row>
    <row r="121" spans="1:18" x14ac:dyDescent="0.35">
      <c r="A121" s="260" t="s">
        <v>548</v>
      </c>
      <c r="Q121" s="260" t="s">
        <v>678</v>
      </c>
    </row>
    <row r="122" spans="1:18" x14ac:dyDescent="0.35">
      <c r="A122" s="260" t="s">
        <v>550</v>
      </c>
      <c r="Q122" s="260" t="s">
        <v>679</v>
      </c>
    </row>
    <row r="123" spans="1:18" x14ac:dyDescent="0.35">
      <c r="A123" s="260" t="s">
        <v>549</v>
      </c>
      <c r="Q123" s="260" t="s">
        <v>680</v>
      </c>
    </row>
    <row r="125" spans="1:18" x14ac:dyDescent="0.35">
      <c r="A125" s="262" t="s">
        <v>272</v>
      </c>
      <c r="Q125" s="262" t="s">
        <v>681</v>
      </c>
    </row>
    <row r="127" spans="1:18" x14ac:dyDescent="0.35">
      <c r="A127" s="262" t="s">
        <v>205</v>
      </c>
      <c r="B127" s="259"/>
      <c r="Q127" s="262" t="s">
        <v>682</v>
      </c>
      <c r="R127" s="259"/>
    </row>
    <row r="128" spans="1:18" x14ac:dyDescent="0.35">
      <c r="A128" s="260" t="s">
        <v>207</v>
      </c>
      <c r="B128" s="256"/>
      <c r="Q128" s="260" t="s">
        <v>683</v>
      </c>
      <c r="R128" s="256"/>
    </row>
    <row r="129" spans="1:25" x14ac:dyDescent="0.35">
      <c r="A129" s="260" t="s">
        <v>496</v>
      </c>
      <c r="B129" s="256" t="s">
        <v>22</v>
      </c>
      <c r="Q129" s="260" t="s">
        <v>684</v>
      </c>
      <c r="R129" s="256" t="s">
        <v>617</v>
      </c>
    </row>
    <row r="130" spans="1:25" x14ac:dyDescent="0.35">
      <c r="A130" s="260" t="s">
        <v>495</v>
      </c>
      <c r="B130" s="256" t="s">
        <v>22</v>
      </c>
      <c r="Q130" s="260" t="s">
        <v>685</v>
      </c>
      <c r="R130" s="256" t="s">
        <v>617</v>
      </c>
    </row>
    <row r="131" spans="1:25" x14ac:dyDescent="0.35">
      <c r="A131" s="260" t="s">
        <v>206</v>
      </c>
      <c r="B131" s="256" t="s">
        <v>22</v>
      </c>
      <c r="Q131" s="260" t="s">
        <v>686</v>
      </c>
      <c r="R131" s="256" t="s">
        <v>617</v>
      </c>
    </row>
    <row r="132" spans="1:25" x14ac:dyDescent="0.35">
      <c r="A132" s="260" t="s">
        <v>174</v>
      </c>
      <c r="B132" s="256" t="s">
        <v>22</v>
      </c>
      <c r="Q132" s="260" t="s">
        <v>687</v>
      </c>
      <c r="R132" s="256" t="s">
        <v>617</v>
      </c>
    </row>
    <row r="133" spans="1:25" x14ac:dyDescent="0.35">
      <c r="A133" s="260" t="s">
        <v>497</v>
      </c>
      <c r="B133" s="256" t="s">
        <v>22</v>
      </c>
      <c r="Q133" s="260" t="s">
        <v>688</v>
      </c>
      <c r="R133" s="256" t="s">
        <v>617</v>
      </c>
    </row>
    <row r="134" spans="1:25" x14ac:dyDescent="0.35">
      <c r="A134" s="260" t="s">
        <v>27</v>
      </c>
      <c r="B134" s="256" t="s">
        <v>22</v>
      </c>
      <c r="Q134" s="260" t="s">
        <v>689</v>
      </c>
      <c r="R134" s="256" t="s">
        <v>617</v>
      </c>
    </row>
    <row r="135" spans="1:25" x14ac:dyDescent="0.35">
      <c r="A135" s="260"/>
      <c r="B135" s="256"/>
      <c r="Q135" s="260"/>
      <c r="R135" s="256"/>
    </row>
    <row r="136" spans="1:25" x14ac:dyDescent="0.35">
      <c r="A136" s="262" t="s">
        <v>271</v>
      </c>
      <c r="B136" s="259"/>
      <c r="Q136" s="262" t="s">
        <v>690</v>
      </c>
      <c r="R136" s="259"/>
    </row>
    <row r="137" spans="1:25" x14ac:dyDescent="0.35">
      <c r="A137" s="260" t="s">
        <v>552</v>
      </c>
      <c r="B137" s="256" t="s">
        <v>51</v>
      </c>
      <c r="Q137" s="260" t="s">
        <v>691</v>
      </c>
      <c r="R137" s="256" t="s">
        <v>618</v>
      </c>
    </row>
    <row r="138" spans="1:25" x14ac:dyDescent="0.35">
      <c r="A138" s="260" t="s">
        <v>553</v>
      </c>
      <c r="B138" s="256" t="s">
        <v>22</v>
      </c>
      <c r="Q138" s="260" t="s">
        <v>692</v>
      </c>
      <c r="R138" s="256" t="s">
        <v>617</v>
      </c>
    </row>
    <row r="140" spans="1:25" x14ac:dyDescent="0.35">
      <c r="A140" s="260" t="s">
        <v>498</v>
      </c>
      <c r="Q140" s="260" t="s">
        <v>693</v>
      </c>
    </row>
    <row r="141" spans="1:25" x14ac:dyDescent="0.35">
      <c r="A141" s="260" t="s">
        <v>527</v>
      </c>
      <c r="Q141" s="260" t="s">
        <v>694</v>
      </c>
    </row>
    <row r="143" spans="1:25" s="270" customFormat="1" x14ac:dyDescent="0.35">
      <c r="A143" s="269" t="s">
        <v>695</v>
      </c>
      <c r="B143" s="269"/>
      <c r="C143" s="269"/>
      <c r="D143" s="269"/>
      <c r="E143" s="269"/>
      <c r="F143" s="269"/>
      <c r="G143" s="269"/>
      <c r="H143" s="269"/>
      <c r="I143" s="269"/>
      <c r="J143" s="269"/>
      <c r="K143" s="269"/>
      <c r="L143" s="269"/>
      <c r="M143" s="269"/>
      <c r="N143" s="269"/>
      <c r="O143" s="269"/>
      <c r="P143" s="269"/>
      <c r="Q143" s="269"/>
      <c r="R143" s="269"/>
      <c r="S143" s="269"/>
      <c r="T143" s="269"/>
      <c r="U143" s="269"/>
      <c r="V143" s="269"/>
      <c r="W143" s="269"/>
      <c r="X143" s="269"/>
      <c r="Y143" s="269"/>
    </row>
    <row r="144" spans="1:25" x14ac:dyDescent="0.35">
      <c r="A144" s="262" t="s">
        <v>213</v>
      </c>
      <c r="B144" s="261"/>
      <c r="Q144" s="262" t="s">
        <v>696</v>
      </c>
      <c r="R144" s="261"/>
    </row>
    <row r="146" spans="1:18" x14ac:dyDescent="0.35">
      <c r="A146" s="262"/>
      <c r="B146" s="259" t="s">
        <v>47</v>
      </c>
      <c r="Q146" s="262"/>
      <c r="R146" s="259" t="s">
        <v>611</v>
      </c>
    </row>
    <row r="148" spans="1:18" x14ac:dyDescent="0.35">
      <c r="A148" s="262" t="s">
        <v>212</v>
      </c>
      <c r="B148" s="259"/>
      <c r="Q148" s="262" t="s">
        <v>724</v>
      </c>
      <c r="R148" s="259"/>
    </row>
    <row r="149" spans="1:18" x14ac:dyDescent="0.35">
      <c r="A149" s="260" t="s">
        <v>208</v>
      </c>
      <c r="B149" s="256" t="s">
        <v>209</v>
      </c>
      <c r="Q149" s="260" t="s">
        <v>697</v>
      </c>
      <c r="R149" s="256" t="s">
        <v>723</v>
      </c>
    </row>
    <row r="150" spans="1:18" x14ac:dyDescent="0.35">
      <c r="A150" s="260" t="s">
        <v>577</v>
      </c>
      <c r="B150" s="256" t="s">
        <v>209</v>
      </c>
      <c r="Q150" s="260" t="s">
        <v>698</v>
      </c>
      <c r="R150" s="256" t="s">
        <v>723</v>
      </c>
    </row>
    <row r="151" spans="1:18" x14ac:dyDescent="0.35">
      <c r="A151" s="260" t="s">
        <v>578</v>
      </c>
      <c r="B151" s="256" t="s">
        <v>209</v>
      </c>
      <c r="Q151" s="260" t="s">
        <v>699</v>
      </c>
      <c r="R151" s="256" t="s">
        <v>723</v>
      </c>
    </row>
    <row r="152" spans="1:18" x14ac:dyDescent="0.35">
      <c r="A152" s="260" t="s">
        <v>210</v>
      </c>
      <c r="B152" s="256" t="s">
        <v>209</v>
      </c>
      <c r="Q152" s="260" t="s">
        <v>700</v>
      </c>
      <c r="R152" s="256" t="s">
        <v>723</v>
      </c>
    </row>
    <row r="153" spans="1:18" x14ac:dyDescent="0.35">
      <c r="A153" s="260" t="s">
        <v>229</v>
      </c>
      <c r="B153" s="256" t="s">
        <v>209</v>
      </c>
      <c r="Q153" s="260" t="s">
        <v>701</v>
      </c>
      <c r="R153" s="256" t="s">
        <v>723</v>
      </c>
    </row>
    <row r="154" spans="1:18" x14ac:dyDescent="0.35">
      <c r="A154" s="260" t="s">
        <v>211</v>
      </c>
      <c r="B154" s="256" t="s">
        <v>209</v>
      </c>
      <c r="Q154" s="260" t="s">
        <v>702</v>
      </c>
      <c r="R154" s="256" t="s">
        <v>723</v>
      </c>
    </row>
    <row r="155" spans="1:18" x14ac:dyDescent="0.35">
      <c r="A155" s="260" t="s">
        <v>521</v>
      </c>
      <c r="B155" s="256" t="s">
        <v>520</v>
      </c>
      <c r="Q155" s="260" t="s">
        <v>703</v>
      </c>
      <c r="R155" s="256" t="s">
        <v>1212</v>
      </c>
    </row>
    <row r="156" spans="1:18" x14ac:dyDescent="0.35">
      <c r="A156" s="260" t="s">
        <v>522</v>
      </c>
      <c r="B156" s="256" t="s">
        <v>520</v>
      </c>
      <c r="Q156" s="260" t="s">
        <v>1219</v>
      </c>
      <c r="R156" s="256" t="s">
        <v>1212</v>
      </c>
    </row>
    <row r="157" spans="1:18" x14ac:dyDescent="0.35">
      <c r="A157" s="260"/>
      <c r="B157" s="256"/>
      <c r="Q157" s="260"/>
      <c r="R157" s="256"/>
    </row>
    <row r="158" spans="1:18" x14ac:dyDescent="0.35">
      <c r="A158" s="262" t="s">
        <v>526</v>
      </c>
      <c r="B158" s="259"/>
      <c r="Q158" s="262" t="s">
        <v>704</v>
      </c>
      <c r="R158" s="259"/>
    </row>
    <row r="159" spans="1:18" x14ac:dyDescent="0.35">
      <c r="A159" s="260" t="s">
        <v>477</v>
      </c>
      <c r="B159" s="256" t="s">
        <v>216</v>
      </c>
      <c r="Q159" s="260" t="s">
        <v>705</v>
      </c>
      <c r="R159" s="256" t="s">
        <v>721</v>
      </c>
    </row>
    <row r="160" spans="1:18" x14ac:dyDescent="0.35">
      <c r="A160" s="260" t="s">
        <v>217</v>
      </c>
      <c r="B160" s="256" t="s">
        <v>216</v>
      </c>
      <c r="Q160" s="260" t="s">
        <v>706</v>
      </c>
      <c r="R160" s="256" t="s">
        <v>721</v>
      </c>
    </row>
    <row r="161" spans="1:18" x14ac:dyDescent="0.35">
      <c r="A161" s="260" t="s">
        <v>218</v>
      </c>
      <c r="B161" s="256" t="s">
        <v>216</v>
      </c>
      <c r="Q161" s="260" t="s">
        <v>707</v>
      </c>
      <c r="R161" s="256" t="s">
        <v>721</v>
      </c>
    </row>
    <row r="162" spans="1:18" x14ac:dyDescent="0.35">
      <c r="A162" s="260" t="s">
        <v>219</v>
      </c>
      <c r="B162" s="256" t="s">
        <v>216</v>
      </c>
      <c r="Q162" s="260" t="s">
        <v>708</v>
      </c>
      <c r="R162" s="256" t="s">
        <v>721</v>
      </c>
    </row>
    <row r="163" spans="1:18" x14ac:dyDescent="0.35">
      <c r="A163" s="260" t="s">
        <v>221</v>
      </c>
      <c r="B163" s="256" t="s">
        <v>216</v>
      </c>
      <c r="Q163" s="260" t="s">
        <v>709</v>
      </c>
      <c r="R163" s="256" t="s">
        <v>721</v>
      </c>
    </row>
    <row r="164" spans="1:18" x14ac:dyDescent="0.35">
      <c r="A164" s="260" t="s">
        <v>222</v>
      </c>
      <c r="B164" s="256" t="s">
        <v>216</v>
      </c>
      <c r="Q164" s="260" t="s">
        <v>710</v>
      </c>
      <c r="R164" s="256" t="s">
        <v>721</v>
      </c>
    </row>
    <row r="165" spans="1:18" x14ac:dyDescent="0.35">
      <c r="A165" s="260" t="s">
        <v>2</v>
      </c>
      <c r="B165" s="256" t="s">
        <v>216</v>
      </c>
      <c r="Q165" s="260" t="s">
        <v>711</v>
      </c>
      <c r="R165" s="256" t="s">
        <v>721</v>
      </c>
    </row>
    <row r="166" spans="1:18" x14ac:dyDescent="0.35">
      <c r="A166" s="260" t="s">
        <v>220</v>
      </c>
      <c r="B166" s="256" t="s">
        <v>216</v>
      </c>
      <c r="Q166" s="260" t="s">
        <v>712</v>
      </c>
      <c r="R166" s="256" t="s">
        <v>721</v>
      </c>
    </row>
    <row r="167" spans="1:18" x14ac:dyDescent="0.35">
      <c r="A167" s="260" t="s">
        <v>223</v>
      </c>
      <c r="B167" s="256" t="s">
        <v>216</v>
      </c>
      <c r="Q167" s="260" t="s">
        <v>713</v>
      </c>
      <c r="R167" s="256" t="s">
        <v>721</v>
      </c>
    </row>
    <row r="168" spans="1:18" x14ac:dyDescent="0.35">
      <c r="A168" s="260" t="s">
        <v>227</v>
      </c>
      <c r="B168" s="256" t="s">
        <v>224</v>
      </c>
      <c r="Q168" s="260" t="s">
        <v>714</v>
      </c>
      <c r="R168" s="256" t="s">
        <v>1211</v>
      </c>
    </row>
    <row r="169" spans="1:18" x14ac:dyDescent="0.35">
      <c r="A169" s="260" t="s">
        <v>225</v>
      </c>
      <c r="B169" s="256" t="s">
        <v>226</v>
      </c>
      <c r="Q169" s="260" t="s">
        <v>715</v>
      </c>
      <c r="R169" s="256" t="s">
        <v>722</v>
      </c>
    </row>
    <row r="170" spans="1:18" x14ac:dyDescent="0.35">
      <c r="A170" s="260" t="s">
        <v>6</v>
      </c>
      <c r="B170" s="256" t="s">
        <v>216</v>
      </c>
      <c r="Q170" s="260" t="s">
        <v>716</v>
      </c>
      <c r="R170" s="256" t="s">
        <v>721</v>
      </c>
    </row>
    <row r="171" spans="1:18" x14ac:dyDescent="0.35">
      <c r="A171" s="260" t="s">
        <v>524</v>
      </c>
      <c r="B171" s="256" t="s">
        <v>216</v>
      </c>
      <c r="Q171" s="260" t="s">
        <v>717</v>
      </c>
      <c r="R171" s="256" t="s">
        <v>721</v>
      </c>
    </row>
    <row r="172" spans="1:18" x14ac:dyDescent="0.35">
      <c r="A172" s="260" t="s">
        <v>525</v>
      </c>
      <c r="B172" s="256" t="s">
        <v>216</v>
      </c>
      <c r="Q172" s="260" t="s">
        <v>718</v>
      </c>
      <c r="R172" s="256" t="s">
        <v>721</v>
      </c>
    </row>
    <row r="174" spans="1:18" x14ac:dyDescent="0.35">
      <c r="A174" s="260" t="s">
        <v>498</v>
      </c>
      <c r="Q174" s="260" t="s">
        <v>719</v>
      </c>
    </row>
    <row r="175" spans="1:18" x14ac:dyDescent="0.35">
      <c r="A175" s="260" t="s">
        <v>528</v>
      </c>
      <c r="Q175" s="260" t="s">
        <v>720</v>
      </c>
    </row>
    <row r="177" spans="1:25" s="270" customFormat="1" x14ac:dyDescent="0.35">
      <c r="A177" s="269" t="s">
        <v>728</v>
      </c>
      <c r="B177" s="269"/>
      <c r="C177" s="269"/>
      <c r="D177" s="269"/>
      <c r="E177" s="269"/>
      <c r="F177" s="269"/>
      <c r="G177" s="269"/>
      <c r="H177" s="269"/>
      <c r="I177" s="269"/>
      <c r="J177" s="269"/>
      <c r="K177" s="269"/>
      <c r="L177" s="269"/>
      <c r="M177" s="269"/>
      <c r="N177" s="269"/>
      <c r="O177" s="269"/>
      <c r="P177" s="269"/>
      <c r="Q177" s="269"/>
      <c r="R177" s="269"/>
      <c r="S177" s="269"/>
      <c r="T177" s="269"/>
      <c r="U177" s="269"/>
      <c r="V177" s="269"/>
      <c r="W177" s="269"/>
      <c r="X177" s="269"/>
      <c r="Y177" s="269"/>
    </row>
    <row r="178" spans="1:25" x14ac:dyDescent="0.35">
      <c r="A178" s="262" t="s">
        <v>46</v>
      </c>
      <c r="B178" s="259"/>
      <c r="Q178" s="282" t="s">
        <v>735</v>
      </c>
      <c r="R178" s="284"/>
      <c r="S178" s="278"/>
      <c r="T178" s="278"/>
      <c r="U178" s="278"/>
      <c r="V178" s="278"/>
      <c r="W178" s="278"/>
      <c r="X178" s="278"/>
      <c r="Y178" s="278"/>
    </row>
    <row r="179" spans="1:25" x14ac:dyDescent="0.35">
      <c r="B179" s="259"/>
      <c r="Q179" s="278"/>
      <c r="R179" s="284"/>
      <c r="S179" s="278"/>
      <c r="T179" s="278"/>
      <c r="U179" s="278"/>
      <c r="V179" s="278"/>
      <c r="W179" s="278"/>
      <c r="X179" s="278"/>
      <c r="Y179" s="278"/>
    </row>
    <row r="180" spans="1:25" x14ac:dyDescent="0.35">
      <c r="B180" s="259" t="s">
        <v>47</v>
      </c>
      <c r="Q180" s="278"/>
      <c r="R180" s="284" t="s">
        <v>611</v>
      </c>
      <c r="S180" s="278"/>
      <c r="T180" s="278"/>
      <c r="U180" s="278"/>
      <c r="V180" s="278"/>
      <c r="W180" s="278"/>
      <c r="X180" s="278"/>
      <c r="Y180" s="278"/>
    </row>
    <row r="181" spans="1:25" x14ac:dyDescent="0.35">
      <c r="B181" s="259"/>
      <c r="Q181" s="279"/>
      <c r="R181" s="284"/>
      <c r="S181" s="279"/>
      <c r="T181" s="279"/>
      <c r="U181" s="279"/>
      <c r="V181" s="279"/>
      <c r="W181" s="279"/>
      <c r="X181" s="280"/>
      <c r="Y181" s="280"/>
    </row>
    <row r="182" spans="1:25" x14ac:dyDescent="0.35">
      <c r="A182" s="265" t="s">
        <v>562</v>
      </c>
      <c r="B182" s="259"/>
      <c r="Q182" s="279" t="s">
        <v>1146</v>
      </c>
      <c r="R182" s="284"/>
      <c r="S182" s="279"/>
      <c r="T182" s="279"/>
      <c r="U182" s="279"/>
      <c r="V182" s="279"/>
      <c r="W182" s="279"/>
      <c r="X182" s="280"/>
      <c r="Y182" s="280"/>
    </row>
    <row r="183" spans="1:25" x14ac:dyDescent="0.35">
      <c r="A183" s="260" t="s">
        <v>446</v>
      </c>
      <c r="B183" s="259" t="s">
        <v>51</v>
      </c>
      <c r="Q183" s="285" t="s">
        <v>736</v>
      </c>
      <c r="R183" s="284" t="s">
        <v>618</v>
      </c>
      <c r="S183" s="279"/>
      <c r="T183" s="279"/>
      <c r="U183" s="279"/>
      <c r="V183" s="279"/>
      <c r="W183" s="279"/>
      <c r="X183" s="280"/>
      <c r="Y183" s="280"/>
    </row>
    <row r="184" spans="1:25" x14ac:dyDescent="0.35">
      <c r="A184" s="260" t="s">
        <v>447</v>
      </c>
      <c r="B184" s="259" t="s">
        <v>51</v>
      </c>
      <c r="Q184" s="285" t="s">
        <v>737</v>
      </c>
      <c r="R184" s="284" t="s">
        <v>618</v>
      </c>
      <c r="S184" s="279"/>
      <c r="T184" s="279"/>
      <c r="U184" s="279"/>
      <c r="V184" s="279"/>
      <c r="W184" s="279"/>
      <c r="X184" s="280"/>
      <c r="Y184" s="280"/>
    </row>
    <row r="185" spans="1:25" x14ac:dyDescent="0.35">
      <c r="A185" s="260" t="s">
        <v>453</v>
      </c>
      <c r="B185" s="259" t="s">
        <v>51</v>
      </c>
      <c r="Q185" s="285" t="s">
        <v>738</v>
      </c>
      <c r="R185" s="284" t="s">
        <v>618</v>
      </c>
      <c r="S185" s="279"/>
      <c r="T185" s="279"/>
      <c r="U185" s="279"/>
      <c r="V185" s="279"/>
      <c r="W185" s="279"/>
      <c r="X185" s="280"/>
      <c r="Y185" s="280"/>
    </row>
    <row r="186" spans="1:25" x14ac:dyDescent="0.35">
      <c r="A186" s="260" t="s">
        <v>451</v>
      </c>
      <c r="B186" s="259" t="s">
        <v>51</v>
      </c>
      <c r="Q186" s="285" t="s">
        <v>1147</v>
      </c>
      <c r="R186" s="284" t="s">
        <v>618</v>
      </c>
      <c r="S186" s="279"/>
      <c r="T186" s="279"/>
      <c r="U186" s="279"/>
      <c r="V186" s="279"/>
      <c r="W186" s="279"/>
      <c r="X186" s="280"/>
      <c r="Y186" s="280"/>
    </row>
    <row r="187" spans="1:25" x14ac:dyDescent="0.35">
      <c r="A187" s="260" t="s">
        <v>452</v>
      </c>
      <c r="B187" s="259" t="s">
        <v>51</v>
      </c>
      <c r="Q187" s="285" t="s">
        <v>739</v>
      </c>
      <c r="R187" s="284" t="s">
        <v>618</v>
      </c>
      <c r="S187" s="279"/>
      <c r="T187" s="279"/>
      <c r="U187" s="279"/>
      <c r="V187" s="279"/>
      <c r="W187" s="279"/>
      <c r="X187" s="280"/>
      <c r="Y187" s="280"/>
    </row>
    <row r="188" spans="1:25" x14ac:dyDescent="0.35">
      <c r="A188" s="260" t="s">
        <v>49</v>
      </c>
      <c r="B188" s="259" t="s">
        <v>51</v>
      </c>
      <c r="Q188" s="285" t="s">
        <v>740</v>
      </c>
      <c r="R188" s="284" t="s">
        <v>618</v>
      </c>
      <c r="S188" s="279"/>
      <c r="T188" s="279"/>
      <c r="U188" s="279"/>
      <c r="V188" s="279"/>
      <c r="W188" s="279"/>
      <c r="X188" s="280"/>
      <c r="Y188" s="280"/>
    </row>
    <row r="189" spans="1:25" x14ac:dyDescent="0.35">
      <c r="A189" s="260" t="s">
        <v>455</v>
      </c>
      <c r="B189" s="259" t="s">
        <v>136</v>
      </c>
      <c r="Q189" s="285" t="s">
        <v>455</v>
      </c>
      <c r="R189" s="284" t="s">
        <v>741</v>
      </c>
      <c r="S189" s="279"/>
      <c r="T189" s="279"/>
      <c r="U189" s="279"/>
      <c r="V189" s="279"/>
      <c r="W189" s="279"/>
      <c r="X189" s="280"/>
      <c r="Y189" s="280"/>
    </row>
    <row r="190" spans="1:25" x14ac:dyDescent="0.35">
      <c r="A190" s="260" t="s">
        <v>569</v>
      </c>
      <c r="B190" s="259" t="s">
        <v>136</v>
      </c>
      <c r="Q190" s="285" t="s">
        <v>569</v>
      </c>
      <c r="R190" s="284" t="s">
        <v>741</v>
      </c>
      <c r="S190" s="279"/>
      <c r="T190" s="279"/>
      <c r="U190" s="279"/>
      <c r="V190" s="279"/>
      <c r="W190" s="279"/>
      <c r="X190" s="280"/>
      <c r="Y190" s="280"/>
    </row>
    <row r="191" spans="1:25" x14ac:dyDescent="0.35">
      <c r="A191" s="260" t="s">
        <v>448</v>
      </c>
      <c r="B191" s="259" t="s">
        <v>51</v>
      </c>
      <c r="Q191" s="285" t="s">
        <v>742</v>
      </c>
      <c r="R191" s="284" t="s">
        <v>618</v>
      </c>
      <c r="S191" s="279"/>
      <c r="T191" s="279"/>
      <c r="U191" s="279"/>
      <c r="V191" s="279"/>
      <c r="W191" s="279"/>
      <c r="X191" s="280"/>
      <c r="Y191" s="280"/>
    </row>
    <row r="192" spans="1:25" x14ac:dyDescent="0.35">
      <c r="A192" s="260" t="s">
        <v>48</v>
      </c>
      <c r="B192" s="259" t="s">
        <v>51</v>
      </c>
      <c r="Q192" s="285" t="s">
        <v>743</v>
      </c>
      <c r="R192" s="284" t="s">
        <v>618</v>
      </c>
      <c r="S192" s="279"/>
      <c r="T192" s="279"/>
      <c r="U192" s="279"/>
      <c r="V192" s="279"/>
      <c r="W192" s="279"/>
      <c r="X192" s="280"/>
      <c r="Y192" s="280"/>
    </row>
    <row r="193" spans="1:25" x14ac:dyDescent="0.35">
      <c r="A193" s="263"/>
      <c r="B193" s="259"/>
      <c r="Q193" s="287"/>
      <c r="R193" s="284"/>
      <c r="S193" s="279"/>
      <c r="T193" s="279"/>
      <c r="U193" s="279"/>
      <c r="V193" s="279"/>
      <c r="W193" s="279"/>
      <c r="X193" s="280"/>
      <c r="Y193" s="280"/>
    </row>
    <row r="194" spans="1:25" x14ac:dyDescent="0.35">
      <c r="A194" s="265" t="s">
        <v>52</v>
      </c>
      <c r="B194" s="259"/>
      <c r="Q194" s="279" t="s">
        <v>744</v>
      </c>
      <c r="R194" s="284"/>
      <c r="S194" s="279"/>
      <c r="T194" s="279"/>
      <c r="U194" s="279"/>
      <c r="V194" s="279"/>
      <c r="W194" s="279"/>
      <c r="X194" s="280"/>
      <c r="Y194" s="280"/>
    </row>
    <row r="195" spans="1:25" x14ac:dyDescent="0.35">
      <c r="A195" s="263" t="s">
        <v>53</v>
      </c>
      <c r="B195" s="259" t="s">
        <v>51</v>
      </c>
      <c r="Q195" s="287" t="s">
        <v>745</v>
      </c>
      <c r="R195" s="284" t="s">
        <v>618</v>
      </c>
      <c r="S195" s="279"/>
      <c r="T195" s="279"/>
      <c r="U195" s="279"/>
      <c r="V195" s="279"/>
      <c r="W195" s="279"/>
      <c r="X195" s="280"/>
      <c r="Y195" s="280"/>
    </row>
    <row r="196" spans="1:25" x14ac:dyDescent="0.35">
      <c r="A196" s="263" t="s">
        <v>54</v>
      </c>
      <c r="B196" s="259" t="s">
        <v>51</v>
      </c>
      <c r="Q196" s="287" t="s">
        <v>1198</v>
      </c>
      <c r="R196" s="284" t="s">
        <v>618</v>
      </c>
      <c r="S196" s="279"/>
      <c r="T196" s="279"/>
      <c r="U196" s="279"/>
      <c r="V196" s="279"/>
      <c r="W196" s="279"/>
      <c r="X196" s="280"/>
      <c r="Y196" s="280"/>
    </row>
    <row r="197" spans="1:25" x14ac:dyDescent="0.35">
      <c r="A197" s="263" t="s">
        <v>55</v>
      </c>
      <c r="B197" s="259" t="s">
        <v>51</v>
      </c>
      <c r="Q197" s="287" t="s">
        <v>746</v>
      </c>
      <c r="R197" s="284" t="s">
        <v>618</v>
      </c>
      <c r="S197" s="279"/>
      <c r="T197" s="279"/>
      <c r="U197" s="279"/>
      <c r="V197" s="279"/>
      <c r="W197" s="279"/>
      <c r="X197" s="280"/>
      <c r="Y197" s="280"/>
    </row>
    <row r="198" spans="1:25" x14ac:dyDescent="0.35">
      <c r="A198" s="263" t="s">
        <v>56</v>
      </c>
      <c r="B198" s="259" t="s">
        <v>51</v>
      </c>
      <c r="Q198" s="287" t="s">
        <v>747</v>
      </c>
      <c r="R198" s="284" t="s">
        <v>618</v>
      </c>
      <c r="S198" s="279"/>
      <c r="T198" s="279"/>
      <c r="U198" s="279"/>
      <c r="V198" s="279"/>
      <c r="W198" s="279"/>
      <c r="X198" s="280"/>
      <c r="Y198" s="280"/>
    </row>
    <row r="199" spans="1:25" x14ac:dyDescent="0.35">
      <c r="A199" s="263" t="s">
        <v>57</v>
      </c>
      <c r="B199" s="259" t="s">
        <v>51</v>
      </c>
      <c r="Q199" s="287" t="s">
        <v>748</v>
      </c>
      <c r="R199" s="284" t="s">
        <v>618</v>
      </c>
      <c r="S199" s="279"/>
      <c r="T199" s="279"/>
      <c r="U199" s="279"/>
      <c r="V199" s="279"/>
      <c r="W199" s="279"/>
      <c r="X199" s="280"/>
      <c r="Y199" s="280"/>
    </row>
    <row r="200" spans="1:25" x14ac:dyDescent="0.35">
      <c r="A200" s="263"/>
      <c r="B200" s="259"/>
      <c r="Q200" s="287"/>
      <c r="R200" s="284"/>
      <c r="S200" s="279"/>
      <c r="T200" s="279"/>
      <c r="U200" s="279"/>
      <c r="V200" s="279"/>
      <c r="W200" s="279"/>
      <c r="X200" s="280"/>
      <c r="Y200" s="280"/>
    </row>
    <row r="201" spans="1:25" x14ac:dyDescent="0.35">
      <c r="A201" s="265" t="s">
        <v>554</v>
      </c>
      <c r="B201" s="259"/>
      <c r="Q201" s="279" t="s">
        <v>749</v>
      </c>
      <c r="R201" s="284"/>
      <c r="S201" s="279"/>
      <c r="T201" s="279"/>
      <c r="U201" s="279"/>
      <c r="V201" s="279"/>
      <c r="W201" s="279"/>
      <c r="X201" s="280"/>
      <c r="Y201" s="280"/>
    </row>
    <row r="202" spans="1:25" x14ac:dyDescent="0.35">
      <c r="A202" s="257"/>
      <c r="B202" s="257"/>
      <c r="C202" s="259" t="s">
        <v>458</v>
      </c>
      <c r="D202" s="259"/>
      <c r="E202" s="262"/>
      <c r="F202" s="259" t="s">
        <v>534</v>
      </c>
      <c r="G202" s="259"/>
      <c r="Q202" s="288"/>
      <c r="R202" s="288"/>
      <c r="S202" s="284" t="s">
        <v>1148</v>
      </c>
      <c r="T202" s="284"/>
      <c r="U202" s="282"/>
      <c r="V202" s="284" t="s">
        <v>750</v>
      </c>
      <c r="W202" s="284"/>
      <c r="X202" s="280"/>
      <c r="Y202" s="280"/>
    </row>
    <row r="203" spans="1:25" x14ac:dyDescent="0.35">
      <c r="A203" s="263"/>
      <c r="B203" s="259"/>
      <c r="C203" s="259" t="s">
        <v>535</v>
      </c>
      <c r="D203" s="259" t="s">
        <v>536</v>
      </c>
      <c r="E203" s="259" t="s">
        <v>530</v>
      </c>
      <c r="F203" s="259" t="s">
        <v>535</v>
      </c>
      <c r="G203" s="259" t="s">
        <v>530</v>
      </c>
      <c r="Q203" s="287"/>
      <c r="R203" s="284"/>
      <c r="S203" s="284" t="s">
        <v>751</v>
      </c>
      <c r="T203" s="284" t="s">
        <v>752</v>
      </c>
      <c r="U203" s="284" t="s">
        <v>753</v>
      </c>
      <c r="V203" s="284" t="s">
        <v>751</v>
      </c>
      <c r="W203" s="284" t="s">
        <v>753</v>
      </c>
      <c r="X203" s="280"/>
      <c r="Y203" s="280"/>
    </row>
    <row r="204" spans="1:25" x14ac:dyDescent="0.35">
      <c r="A204" s="263" t="s">
        <v>533</v>
      </c>
      <c r="B204" s="259"/>
      <c r="Q204" s="287" t="s">
        <v>754</v>
      </c>
      <c r="R204" s="284"/>
      <c r="S204" s="279"/>
      <c r="T204" s="279"/>
      <c r="U204" s="279"/>
      <c r="V204" s="279"/>
      <c r="W204" s="279"/>
      <c r="X204" s="280"/>
      <c r="Y204" s="280"/>
    </row>
    <row r="205" spans="1:25" x14ac:dyDescent="0.35">
      <c r="A205" s="263" t="s">
        <v>532</v>
      </c>
      <c r="B205" s="259"/>
      <c r="Q205" s="287" t="s">
        <v>755</v>
      </c>
      <c r="R205" s="284"/>
      <c r="S205" s="279"/>
      <c r="T205" s="279"/>
      <c r="U205" s="279"/>
      <c r="V205" s="279"/>
      <c r="W205" s="279"/>
      <c r="X205" s="280"/>
      <c r="Y205" s="280"/>
    </row>
    <row r="206" spans="1:25" x14ac:dyDescent="0.35">
      <c r="A206" s="263" t="s">
        <v>531</v>
      </c>
      <c r="B206" s="259"/>
      <c r="Q206" s="287" t="s">
        <v>756</v>
      </c>
      <c r="R206" s="284"/>
      <c r="S206" s="279"/>
      <c r="T206" s="279"/>
      <c r="U206" s="279"/>
      <c r="V206" s="279"/>
      <c r="W206" s="279"/>
      <c r="X206" s="280"/>
      <c r="Y206" s="280"/>
    </row>
    <row r="207" spans="1:25" x14ac:dyDescent="0.35">
      <c r="A207" s="263" t="s">
        <v>96</v>
      </c>
      <c r="B207" s="259"/>
      <c r="Q207" s="287" t="s">
        <v>757</v>
      </c>
      <c r="R207" s="284"/>
      <c r="S207" s="279"/>
      <c r="T207" s="279"/>
      <c r="U207" s="279"/>
      <c r="V207" s="279"/>
      <c r="W207" s="279"/>
      <c r="X207" s="280"/>
      <c r="Y207" s="280"/>
    </row>
    <row r="208" spans="1:25" x14ac:dyDescent="0.35">
      <c r="A208" s="263"/>
      <c r="B208" s="259"/>
      <c r="Q208" s="287"/>
      <c r="R208" s="284"/>
      <c r="S208" s="279"/>
      <c r="T208" s="279"/>
      <c r="U208" s="279"/>
      <c r="V208" s="279"/>
      <c r="W208" s="279"/>
      <c r="X208" s="280"/>
      <c r="Y208" s="280"/>
    </row>
    <row r="209" spans="1:25" x14ac:dyDescent="0.35">
      <c r="A209" s="265" t="s">
        <v>555</v>
      </c>
      <c r="B209" s="259"/>
      <c r="Q209" s="279" t="s">
        <v>758</v>
      </c>
      <c r="R209" s="284"/>
      <c r="S209" s="279"/>
      <c r="T209" s="279"/>
      <c r="U209" s="279"/>
      <c r="V209" s="279"/>
      <c r="W209" s="279"/>
      <c r="X209" s="280"/>
      <c r="Y209" s="280"/>
    </row>
    <row r="210" spans="1:25" x14ac:dyDescent="0.35">
      <c r="A210" s="260" t="s">
        <v>453</v>
      </c>
      <c r="B210" s="259" t="s">
        <v>51</v>
      </c>
      <c r="Q210" s="285" t="s">
        <v>738</v>
      </c>
      <c r="R210" s="284" t="s">
        <v>618</v>
      </c>
      <c r="S210" s="279"/>
      <c r="T210" s="279"/>
      <c r="U210" s="279"/>
      <c r="V210" s="279"/>
      <c r="W210" s="279"/>
      <c r="X210" s="280"/>
      <c r="Y210" s="280"/>
    </row>
    <row r="211" spans="1:25" x14ac:dyDescent="0.35">
      <c r="A211" s="263" t="s">
        <v>49</v>
      </c>
      <c r="B211" s="259" t="s">
        <v>51</v>
      </c>
      <c r="Q211" s="287" t="s">
        <v>740</v>
      </c>
      <c r="R211" s="284" t="s">
        <v>618</v>
      </c>
      <c r="S211" s="279"/>
      <c r="T211" s="279"/>
      <c r="U211" s="279"/>
      <c r="V211" s="279"/>
      <c r="W211" s="279"/>
      <c r="X211" s="280"/>
      <c r="Y211" s="280"/>
    </row>
    <row r="212" spans="1:25" x14ac:dyDescent="0.35">
      <c r="A212" s="263" t="s">
        <v>50</v>
      </c>
      <c r="B212" s="259" t="s">
        <v>136</v>
      </c>
      <c r="Q212" s="287" t="s">
        <v>50</v>
      </c>
      <c r="R212" s="284" t="s">
        <v>741</v>
      </c>
      <c r="S212" s="279"/>
      <c r="T212" s="279"/>
      <c r="U212" s="279"/>
      <c r="V212" s="279"/>
      <c r="W212" s="279"/>
      <c r="X212" s="280"/>
      <c r="Y212" s="280"/>
    </row>
    <row r="213" spans="1:25" x14ac:dyDescent="0.35">
      <c r="A213" s="263" t="s">
        <v>456</v>
      </c>
      <c r="B213" s="259" t="s">
        <v>136</v>
      </c>
      <c r="Q213" s="287" t="s">
        <v>456</v>
      </c>
      <c r="R213" s="284" t="s">
        <v>741</v>
      </c>
      <c r="S213" s="278"/>
      <c r="T213" s="278"/>
      <c r="U213" s="278"/>
      <c r="V213" s="278"/>
      <c r="W213" s="278"/>
      <c r="X213" s="278"/>
      <c r="Y213" s="278"/>
    </row>
    <row r="214" spans="1:25" x14ac:dyDescent="0.35">
      <c r="A214" s="260" t="s">
        <v>48</v>
      </c>
      <c r="B214" s="259" t="s">
        <v>51</v>
      </c>
      <c r="Q214" s="285" t="s">
        <v>743</v>
      </c>
      <c r="R214" s="284" t="s">
        <v>618</v>
      </c>
      <c r="S214" s="278"/>
      <c r="T214" s="278"/>
      <c r="U214" s="278"/>
      <c r="V214" s="278"/>
      <c r="W214" s="278"/>
      <c r="X214" s="278"/>
      <c r="Y214" s="278"/>
    </row>
    <row r="215" spans="1:25" x14ac:dyDescent="0.35">
      <c r="B215" s="259"/>
      <c r="Q215" s="278"/>
      <c r="R215" s="284"/>
      <c r="S215" s="278"/>
      <c r="T215" s="278"/>
      <c r="U215" s="278"/>
      <c r="V215" s="278"/>
      <c r="W215" s="278"/>
      <c r="X215" s="278"/>
      <c r="Y215" s="278"/>
    </row>
    <row r="216" spans="1:25" x14ac:dyDescent="0.35">
      <c r="A216" s="265" t="s">
        <v>556</v>
      </c>
      <c r="B216" s="259"/>
      <c r="Q216" s="279" t="s">
        <v>759</v>
      </c>
      <c r="R216" s="284"/>
      <c r="S216" s="278"/>
      <c r="T216" s="278"/>
      <c r="U216" s="278"/>
      <c r="V216" s="278"/>
      <c r="W216" s="278"/>
      <c r="X216" s="278"/>
      <c r="Y216" s="278"/>
    </row>
    <row r="217" spans="1:25" x14ac:dyDescent="0.35">
      <c r="A217" s="263" t="s">
        <v>268</v>
      </c>
      <c r="B217" s="259" t="s">
        <v>51</v>
      </c>
      <c r="Q217" s="287" t="s">
        <v>760</v>
      </c>
      <c r="R217" s="284" t="s">
        <v>618</v>
      </c>
      <c r="S217" s="278"/>
      <c r="T217" s="278"/>
      <c r="U217" s="278"/>
      <c r="V217" s="278"/>
      <c r="W217" s="278"/>
      <c r="X217" s="278"/>
      <c r="Y217" s="278"/>
    </row>
    <row r="218" spans="1:25" x14ac:dyDescent="0.35">
      <c r="A218" s="263" t="s">
        <v>269</v>
      </c>
      <c r="B218" s="259" t="s">
        <v>91</v>
      </c>
      <c r="Q218" s="287" t="s">
        <v>761</v>
      </c>
      <c r="R218" s="284" t="s">
        <v>762</v>
      </c>
      <c r="S218" s="278"/>
      <c r="T218" s="278"/>
      <c r="U218" s="278"/>
      <c r="V218" s="278"/>
      <c r="W218" s="278"/>
      <c r="X218" s="278"/>
      <c r="Y218" s="278"/>
    </row>
    <row r="219" spans="1:25" x14ac:dyDescent="0.35">
      <c r="B219" s="259"/>
      <c r="Q219" s="278"/>
      <c r="R219" s="284"/>
      <c r="S219" s="278"/>
      <c r="T219" s="278"/>
      <c r="U219" s="278"/>
      <c r="V219" s="278"/>
      <c r="W219" s="278"/>
      <c r="X219" s="278"/>
      <c r="Y219" s="278"/>
    </row>
    <row r="220" spans="1:25" x14ac:dyDescent="0.35">
      <c r="A220" s="264" t="s">
        <v>454</v>
      </c>
      <c r="B220" s="259"/>
      <c r="Q220" s="289" t="s">
        <v>763</v>
      </c>
      <c r="R220" s="284"/>
      <c r="S220" s="278"/>
      <c r="T220" s="278"/>
      <c r="U220" s="278"/>
      <c r="V220" s="278"/>
      <c r="W220" s="278"/>
      <c r="X220" s="278"/>
      <c r="Y220" s="278"/>
    </row>
    <row r="221" spans="1:25" x14ac:dyDescent="0.35">
      <c r="A221" s="264" t="s">
        <v>1209</v>
      </c>
      <c r="B221" s="259"/>
      <c r="Q221" s="289" t="s">
        <v>1210</v>
      </c>
      <c r="R221" s="284"/>
      <c r="S221" s="278"/>
      <c r="T221" s="278"/>
      <c r="U221" s="278"/>
      <c r="V221" s="278"/>
      <c r="W221" s="278"/>
      <c r="X221" s="278"/>
      <c r="Y221" s="278"/>
    </row>
    <row r="222" spans="1:25" x14ac:dyDescent="0.35">
      <c r="A222" s="264" t="s">
        <v>561</v>
      </c>
      <c r="B222" s="259"/>
      <c r="Q222" s="289" t="s">
        <v>764</v>
      </c>
      <c r="R222" s="284"/>
      <c r="S222" s="278"/>
      <c r="T222" s="278"/>
      <c r="U222" s="278"/>
      <c r="V222" s="278"/>
      <c r="W222" s="278"/>
      <c r="X222" s="278"/>
      <c r="Y222" s="278"/>
    </row>
    <row r="224" spans="1:25" s="270" customFormat="1" x14ac:dyDescent="0.35">
      <c r="A224" s="269" t="s">
        <v>729</v>
      </c>
      <c r="B224" s="269"/>
      <c r="C224" s="269"/>
      <c r="D224" s="269"/>
      <c r="E224" s="269"/>
      <c r="F224" s="269"/>
      <c r="G224" s="269"/>
      <c r="H224" s="269"/>
      <c r="I224" s="269"/>
      <c r="J224" s="269"/>
      <c r="K224" s="269"/>
      <c r="L224" s="269"/>
      <c r="M224" s="269"/>
      <c r="N224" s="269"/>
      <c r="O224" s="269"/>
      <c r="P224" s="269"/>
      <c r="Q224" s="281"/>
      <c r="R224" s="281"/>
      <c r="S224" s="281"/>
      <c r="T224" s="281"/>
      <c r="U224" s="281"/>
      <c r="V224" s="281"/>
      <c r="W224" s="281"/>
      <c r="X224" s="281"/>
      <c r="Y224" s="281"/>
    </row>
    <row r="225" spans="1:25" x14ac:dyDescent="0.35">
      <c r="A225" s="262" t="s">
        <v>725</v>
      </c>
      <c r="B225" s="259"/>
      <c r="Q225" s="282" t="s">
        <v>765</v>
      </c>
      <c r="R225" s="284"/>
      <c r="S225" s="278"/>
      <c r="T225" s="278"/>
      <c r="U225" s="278"/>
      <c r="V225" s="278"/>
      <c r="W225" s="278"/>
      <c r="X225" s="278"/>
      <c r="Y225" s="278"/>
    </row>
    <row r="226" spans="1:25" x14ac:dyDescent="0.35">
      <c r="A226" s="262"/>
      <c r="B226" s="259"/>
      <c r="Q226" s="282"/>
      <c r="R226" s="284"/>
      <c r="S226" s="278"/>
      <c r="T226" s="278"/>
      <c r="U226" s="278"/>
      <c r="V226" s="278"/>
      <c r="W226" s="278"/>
      <c r="X226" s="278"/>
      <c r="Y226" s="278"/>
    </row>
    <row r="227" spans="1:25" x14ac:dyDescent="0.35">
      <c r="A227" s="262"/>
      <c r="B227" s="259" t="s">
        <v>47</v>
      </c>
      <c r="Q227" s="282"/>
      <c r="R227" s="284" t="s">
        <v>611</v>
      </c>
      <c r="S227" s="278"/>
      <c r="T227" s="278"/>
      <c r="U227" s="278"/>
      <c r="V227" s="278"/>
      <c r="W227" s="278"/>
      <c r="X227" s="278"/>
      <c r="Y227" s="278"/>
    </row>
    <row r="228" spans="1:25" x14ac:dyDescent="0.35">
      <c r="A228" s="262"/>
      <c r="B228" s="259"/>
      <c r="Q228" s="282"/>
      <c r="R228" s="284"/>
      <c r="S228" s="278"/>
      <c r="T228" s="278"/>
      <c r="U228" s="278"/>
      <c r="V228" s="278"/>
      <c r="W228" s="278"/>
      <c r="X228" s="278"/>
      <c r="Y228" s="278"/>
    </row>
    <row r="229" spans="1:25" x14ac:dyDescent="0.35">
      <c r="A229" s="262" t="s">
        <v>111</v>
      </c>
      <c r="B229" s="259"/>
      <c r="Q229" s="282" t="s">
        <v>1162</v>
      </c>
      <c r="R229" s="284"/>
      <c r="S229" s="279"/>
      <c r="T229" s="279"/>
      <c r="U229" s="279"/>
      <c r="V229" s="279"/>
      <c r="W229" s="279"/>
      <c r="X229" s="280"/>
      <c r="Y229" s="280"/>
    </row>
    <row r="230" spans="1:25" x14ac:dyDescent="0.35">
      <c r="A230" s="260" t="s">
        <v>58</v>
      </c>
      <c r="B230" s="259"/>
      <c r="Q230" s="285" t="s">
        <v>766</v>
      </c>
      <c r="R230" s="284"/>
      <c r="S230" s="279"/>
      <c r="T230" s="279"/>
      <c r="U230" s="279"/>
      <c r="V230" s="279"/>
      <c r="W230" s="279"/>
      <c r="X230" s="280"/>
      <c r="Y230" s="280"/>
    </row>
    <row r="231" spans="1:25" x14ac:dyDescent="0.35">
      <c r="A231" s="260" t="s">
        <v>61</v>
      </c>
      <c r="B231" s="259" t="s">
        <v>60</v>
      </c>
      <c r="Q231" s="285" t="s">
        <v>1161</v>
      </c>
      <c r="R231" s="284" t="s">
        <v>768</v>
      </c>
      <c r="S231" s="279"/>
      <c r="T231" s="279"/>
      <c r="U231" s="279"/>
      <c r="V231" s="279"/>
      <c r="W231" s="279"/>
      <c r="X231" s="280"/>
      <c r="Y231" s="280"/>
    </row>
    <row r="232" spans="1:25" x14ac:dyDescent="0.35">
      <c r="A232" s="260" t="s">
        <v>59</v>
      </c>
      <c r="B232" s="259" t="s">
        <v>60</v>
      </c>
      <c r="Q232" s="285" t="s">
        <v>769</v>
      </c>
      <c r="R232" s="284" t="s">
        <v>768</v>
      </c>
      <c r="S232" s="279"/>
      <c r="T232" s="279"/>
      <c r="U232" s="279"/>
      <c r="V232" s="279"/>
      <c r="W232" s="279"/>
      <c r="X232" s="280"/>
      <c r="Y232" s="280"/>
    </row>
    <row r="233" spans="1:25" x14ac:dyDescent="0.35">
      <c r="A233" s="260" t="s">
        <v>79</v>
      </c>
      <c r="B233" s="259" t="s">
        <v>1</v>
      </c>
      <c r="Q233" s="285" t="s">
        <v>770</v>
      </c>
      <c r="R233" s="284" t="s">
        <v>1</v>
      </c>
      <c r="S233" s="279"/>
      <c r="T233" s="279"/>
      <c r="U233" s="279"/>
      <c r="V233" s="279"/>
      <c r="W233" s="279"/>
      <c r="X233" s="280"/>
      <c r="Y233" s="280"/>
    </row>
    <row r="234" spans="1:25" x14ac:dyDescent="0.35">
      <c r="A234" s="260" t="s">
        <v>437</v>
      </c>
      <c r="B234" s="259" t="s">
        <v>60</v>
      </c>
      <c r="Q234" s="285" t="s">
        <v>1160</v>
      </c>
      <c r="R234" s="284" t="s">
        <v>768</v>
      </c>
      <c r="S234" s="279"/>
      <c r="T234" s="279"/>
      <c r="U234" s="279"/>
      <c r="V234" s="279"/>
      <c r="W234" s="279"/>
      <c r="X234" s="280"/>
      <c r="Y234" s="280"/>
    </row>
    <row r="235" spans="1:25" x14ac:dyDescent="0.35">
      <c r="A235" s="260" t="s">
        <v>437</v>
      </c>
      <c r="B235" s="259" t="s">
        <v>1</v>
      </c>
      <c r="Q235" s="285" t="s">
        <v>1160</v>
      </c>
      <c r="R235" s="284" t="s">
        <v>1</v>
      </c>
      <c r="S235" s="279"/>
      <c r="T235" s="279"/>
      <c r="U235" s="279"/>
      <c r="V235" s="279"/>
      <c r="W235" s="279"/>
      <c r="X235" s="280"/>
      <c r="Y235" s="280"/>
    </row>
    <row r="236" spans="1:25" x14ac:dyDescent="0.35">
      <c r="A236" s="260"/>
      <c r="B236" s="259"/>
      <c r="Q236" s="285"/>
      <c r="R236" s="284"/>
      <c r="S236" s="279"/>
      <c r="T236" s="279"/>
      <c r="U236" s="279"/>
      <c r="V236" s="279"/>
      <c r="W236" s="279"/>
      <c r="X236" s="280"/>
      <c r="Y236" s="280"/>
    </row>
    <row r="237" spans="1:25" x14ac:dyDescent="0.35">
      <c r="A237" s="262" t="s">
        <v>113</v>
      </c>
      <c r="B237" s="259"/>
      <c r="Q237" s="282" t="s">
        <v>771</v>
      </c>
      <c r="R237" s="284"/>
      <c r="S237" s="279"/>
      <c r="T237" s="279"/>
      <c r="U237" s="279"/>
      <c r="V237" s="279"/>
      <c r="W237" s="279"/>
      <c r="X237" s="280"/>
      <c r="Y237" s="280"/>
    </row>
    <row r="238" spans="1:25" x14ac:dyDescent="0.35">
      <c r="A238" s="260" t="s">
        <v>468</v>
      </c>
      <c r="B238" s="259" t="s">
        <v>60</v>
      </c>
      <c r="Q238" s="285" t="s">
        <v>1163</v>
      </c>
      <c r="R238" s="284" t="s">
        <v>768</v>
      </c>
      <c r="S238" s="279"/>
      <c r="T238" s="279"/>
      <c r="U238" s="279"/>
      <c r="V238" s="279"/>
      <c r="W238" s="279"/>
      <c r="X238" s="280"/>
      <c r="Y238" s="280"/>
    </row>
    <row r="239" spans="1:25" x14ac:dyDescent="0.35">
      <c r="A239" s="260" t="s">
        <v>105</v>
      </c>
      <c r="B239" s="259"/>
      <c r="Q239" s="285" t="s">
        <v>772</v>
      </c>
      <c r="R239" s="284"/>
      <c r="S239" s="279"/>
      <c r="T239" s="279"/>
      <c r="U239" s="279"/>
      <c r="V239" s="279"/>
      <c r="W239" s="279"/>
      <c r="X239" s="280"/>
      <c r="Y239" s="280"/>
    </row>
    <row r="240" spans="1:25" x14ac:dyDescent="0.35">
      <c r="A240" s="260" t="s">
        <v>63</v>
      </c>
      <c r="B240" s="259" t="s">
        <v>60</v>
      </c>
      <c r="Q240" s="285" t="s">
        <v>773</v>
      </c>
      <c r="R240" s="284" t="s">
        <v>768</v>
      </c>
      <c r="S240" s="279"/>
      <c r="T240" s="279"/>
      <c r="U240" s="279"/>
      <c r="V240" s="279"/>
      <c r="W240" s="279"/>
      <c r="X240" s="280"/>
      <c r="Y240" s="280"/>
    </row>
    <row r="241" spans="1:25" x14ac:dyDescent="0.35">
      <c r="A241" s="260" t="s">
        <v>10</v>
      </c>
      <c r="B241" s="259" t="s">
        <v>60</v>
      </c>
      <c r="Q241" s="285" t="s">
        <v>774</v>
      </c>
      <c r="R241" s="284" t="s">
        <v>768</v>
      </c>
      <c r="S241" s="279"/>
      <c r="T241" s="279"/>
      <c r="U241" s="279"/>
      <c r="V241" s="279"/>
      <c r="W241" s="279"/>
      <c r="X241" s="280"/>
      <c r="Y241" s="280"/>
    </row>
    <row r="242" spans="1:25" x14ac:dyDescent="0.35">
      <c r="A242" s="260" t="s">
        <v>106</v>
      </c>
      <c r="B242" s="259"/>
      <c r="Q242" s="285" t="s">
        <v>775</v>
      </c>
      <c r="R242" s="284"/>
      <c r="S242" s="279"/>
      <c r="T242" s="279"/>
      <c r="U242" s="279"/>
      <c r="V242" s="279"/>
      <c r="W242" s="279"/>
      <c r="X242" s="280"/>
      <c r="Y242" s="280"/>
    </row>
    <row r="243" spans="1:25" x14ac:dyDescent="0.35">
      <c r="A243" s="260" t="s">
        <v>107</v>
      </c>
      <c r="B243" s="259" t="s">
        <v>60</v>
      </c>
      <c r="Q243" s="285" t="s">
        <v>776</v>
      </c>
      <c r="R243" s="284" t="s">
        <v>768</v>
      </c>
      <c r="S243" s="279"/>
      <c r="T243" s="279"/>
      <c r="U243" s="279"/>
      <c r="V243" s="279"/>
      <c r="W243" s="279"/>
      <c r="X243" s="280"/>
      <c r="Y243" s="280"/>
    </row>
    <row r="244" spans="1:25" x14ac:dyDescent="0.35">
      <c r="A244" s="260" t="s">
        <v>108</v>
      </c>
      <c r="B244" s="259" t="s">
        <v>60</v>
      </c>
      <c r="Q244" s="285" t="s">
        <v>777</v>
      </c>
      <c r="R244" s="284" t="s">
        <v>768</v>
      </c>
      <c r="S244" s="279"/>
      <c r="T244" s="279"/>
      <c r="U244" s="279"/>
      <c r="V244" s="279"/>
      <c r="W244" s="279"/>
      <c r="X244" s="280"/>
      <c r="Y244" s="280"/>
    </row>
    <row r="245" spans="1:25" x14ac:dyDescent="0.35">
      <c r="A245" s="260" t="s">
        <v>109</v>
      </c>
      <c r="B245" s="259" t="s">
        <v>60</v>
      </c>
      <c r="Q245" s="285" t="s">
        <v>778</v>
      </c>
      <c r="R245" s="284" t="s">
        <v>768</v>
      </c>
      <c r="S245" s="279"/>
      <c r="T245" s="279"/>
      <c r="U245" s="279"/>
      <c r="V245" s="279"/>
      <c r="W245" s="279"/>
      <c r="X245" s="280"/>
      <c r="Y245" s="280"/>
    </row>
    <row r="246" spans="1:25" x14ac:dyDescent="0.35">
      <c r="A246" s="260"/>
      <c r="B246" s="259"/>
      <c r="Q246" s="285"/>
      <c r="R246" s="284"/>
      <c r="S246" s="279"/>
      <c r="T246" s="279"/>
      <c r="U246" s="279"/>
      <c r="V246" s="279"/>
      <c r="W246" s="279"/>
      <c r="X246" s="280"/>
      <c r="Y246" s="280"/>
    </row>
    <row r="247" spans="1:25" x14ac:dyDescent="0.35">
      <c r="A247" s="262" t="s">
        <v>110</v>
      </c>
      <c r="B247" s="259"/>
      <c r="Q247" s="282" t="s">
        <v>779</v>
      </c>
      <c r="R247" s="284"/>
      <c r="S247" s="279"/>
      <c r="T247" s="279"/>
      <c r="U247" s="279"/>
      <c r="V247" s="279"/>
      <c r="W247" s="279"/>
      <c r="X247" s="280"/>
      <c r="Y247" s="280"/>
    </row>
    <row r="248" spans="1:25" x14ac:dyDescent="0.35">
      <c r="A248" s="260" t="s">
        <v>112</v>
      </c>
      <c r="B248" s="259" t="s">
        <v>1</v>
      </c>
      <c r="Q248" s="285" t="s">
        <v>780</v>
      </c>
      <c r="R248" s="284" t="s">
        <v>1</v>
      </c>
      <c r="S248" s="279"/>
      <c r="T248" s="279"/>
      <c r="U248" s="279"/>
      <c r="V248" s="279"/>
      <c r="W248" s="279"/>
      <c r="X248" s="280"/>
      <c r="Y248" s="280"/>
    </row>
    <row r="249" spans="1:25" x14ac:dyDescent="0.35">
      <c r="A249" s="257" t="s">
        <v>105</v>
      </c>
      <c r="B249" s="259"/>
      <c r="Q249" s="288" t="s">
        <v>772</v>
      </c>
      <c r="R249" s="284"/>
      <c r="S249" s="279"/>
      <c r="T249" s="279"/>
      <c r="U249" s="279"/>
      <c r="V249" s="279"/>
      <c r="W249" s="279"/>
      <c r="X249" s="280"/>
      <c r="Y249" s="280"/>
    </row>
    <row r="250" spans="1:25" x14ac:dyDescent="0.35">
      <c r="A250" s="260" t="s">
        <v>63</v>
      </c>
      <c r="B250" s="259" t="s">
        <v>1</v>
      </c>
      <c r="Q250" s="285" t="s">
        <v>773</v>
      </c>
      <c r="R250" s="284" t="s">
        <v>1</v>
      </c>
      <c r="S250" s="279"/>
      <c r="T250" s="279"/>
      <c r="U250" s="279"/>
      <c r="V250" s="279"/>
      <c r="W250" s="279"/>
      <c r="X250" s="280"/>
      <c r="Y250" s="280"/>
    </row>
    <row r="251" spans="1:25" x14ac:dyDescent="0.35">
      <c r="A251" s="260" t="s">
        <v>10</v>
      </c>
      <c r="B251" s="259" t="s">
        <v>1</v>
      </c>
      <c r="Q251" s="285" t="s">
        <v>774</v>
      </c>
      <c r="R251" s="284" t="s">
        <v>1</v>
      </c>
      <c r="S251" s="279"/>
      <c r="T251" s="279"/>
      <c r="U251" s="279"/>
      <c r="V251" s="279"/>
      <c r="W251" s="279"/>
      <c r="X251" s="280"/>
      <c r="Y251" s="280"/>
    </row>
    <row r="252" spans="1:25" x14ac:dyDescent="0.35">
      <c r="A252" s="257" t="s">
        <v>106</v>
      </c>
      <c r="B252" s="259"/>
      <c r="Q252" s="288" t="s">
        <v>775</v>
      </c>
      <c r="R252" s="284"/>
      <c r="S252" s="279"/>
      <c r="T252" s="279"/>
      <c r="U252" s="279"/>
      <c r="V252" s="279"/>
      <c r="W252" s="279"/>
      <c r="X252" s="280"/>
      <c r="Y252" s="280"/>
    </row>
    <row r="253" spans="1:25" x14ac:dyDescent="0.35">
      <c r="A253" s="260" t="s">
        <v>107</v>
      </c>
      <c r="B253" s="259" t="s">
        <v>1</v>
      </c>
      <c r="Q253" s="285" t="s">
        <v>776</v>
      </c>
      <c r="R253" s="284" t="s">
        <v>1</v>
      </c>
      <c r="S253" s="279"/>
      <c r="T253" s="279"/>
      <c r="U253" s="279"/>
      <c r="V253" s="279"/>
      <c r="W253" s="279"/>
      <c r="X253" s="280"/>
      <c r="Y253" s="280"/>
    </row>
    <row r="254" spans="1:25" x14ac:dyDescent="0.35">
      <c r="A254" s="260" t="s">
        <v>108</v>
      </c>
      <c r="B254" s="259" t="s">
        <v>1</v>
      </c>
      <c r="Q254" s="285" t="s">
        <v>777</v>
      </c>
      <c r="R254" s="284" t="s">
        <v>1</v>
      </c>
      <c r="S254" s="279"/>
      <c r="T254" s="279"/>
      <c r="U254" s="279"/>
      <c r="V254" s="279"/>
      <c r="W254" s="279"/>
      <c r="X254" s="280"/>
      <c r="Y254" s="280"/>
    </row>
    <row r="255" spans="1:25" x14ac:dyDescent="0.35">
      <c r="A255" s="260" t="s">
        <v>109</v>
      </c>
      <c r="B255" s="259" t="s">
        <v>1</v>
      </c>
      <c r="Q255" s="285" t="s">
        <v>778</v>
      </c>
      <c r="R255" s="284" t="s">
        <v>1</v>
      </c>
      <c r="S255" s="279"/>
      <c r="T255" s="279"/>
      <c r="U255" s="279"/>
      <c r="V255" s="279"/>
      <c r="W255" s="279"/>
      <c r="X255" s="280"/>
      <c r="Y255" s="280"/>
    </row>
    <row r="256" spans="1:25" x14ac:dyDescent="0.35">
      <c r="A256" s="260" t="s">
        <v>78</v>
      </c>
      <c r="B256" s="259" t="s">
        <v>1</v>
      </c>
      <c r="Q256" s="285" t="s">
        <v>781</v>
      </c>
      <c r="R256" s="284" t="s">
        <v>1</v>
      </c>
      <c r="S256" s="279"/>
      <c r="T256" s="279"/>
      <c r="U256" s="279"/>
      <c r="V256" s="279"/>
      <c r="W256" s="279"/>
      <c r="X256" s="280"/>
      <c r="Y256" s="280"/>
    </row>
    <row r="257" spans="1:25" x14ac:dyDescent="0.35">
      <c r="A257" s="260"/>
      <c r="B257" s="259"/>
      <c r="Q257" s="285"/>
      <c r="R257" s="284"/>
      <c r="S257" s="279"/>
      <c r="T257" s="279"/>
      <c r="U257" s="279"/>
      <c r="V257" s="279"/>
      <c r="W257" s="279"/>
      <c r="X257" s="280"/>
      <c r="Y257" s="280"/>
    </row>
    <row r="258" spans="1:25" x14ac:dyDescent="0.35">
      <c r="A258" s="262" t="s">
        <v>62</v>
      </c>
      <c r="B258" s="259"/>
      <c r="Q258" s="282" t="s">
        <v>782</v>
      </c>
      <c r="R258" s="284"/>
      <c r="S258" s="279"/>
      <c r="T258" s="279"/>
      <c r="U258" s="279"/>
      <c r="V258" s="279"/>
      <c r="W258" s="279"/>
      <c r="X258" s="280"/>
      <c r="Y258" s="280"/>
    </row>
    <row r="259" spans="1:25" x14ac:dyDescent="0.35">
      <c r="A259" s="262" t="s">
        <v>67</v>
      </c>
      <c r="B259" s="259"/>
      <c r="Q259" s="282" t="s">
        <v>783</v>
      </c>
      <c r="R259" s="284"/>
      <c r="S259" s="279"/>
      <c r="T259" s="279"/>
      <c r="U259" s="279"/>
      <c r="V259" s="279"/>
      <c r="W259" s="279"/>
      <c r="X259" s="280"/>
      <c r="Y259" s="280"/>
    </row>
    <row r="260" spans="1:25" x14ac:dyDescent="0.35">
      <c r="A260" s="260" t="s">
        <v>65</v>
      </c>
      <c r="B260" s="259" t="s">
        <v>60</v>
      </c>
      <c r="Q260" s="285" t="s">
        <v>784</v>
      </c>
      <c r="R260" s="284" t="s">
        <v>768</v>
      </c>
      <c r="S260" s="279"/>
      <c r="T260" s="279"/>
      <c r="U260" s="279"/>
      <c r="V260" s="279"/>
      <c r="W260" s="279"/>
      <c r="X260" s="280"/>
      <c r="Y260" s="280"/>
    </row>
    <row r="261" spans="1:25" x14ac:dyDescent="0.35">
      <c r="A261" s="260" t="s">
        <v>63</v>
      </c>
      <c r="B261" s="259" t="s">
        <v>60</v>
      </c>
      <c r="Q261" s="285" t="s">
        <v>773</v>
      </c>
      <c r="R261" s="284" t="s">
        <v>768</v>
      </c>
      <c r="S261" s="279"/>
      <c r="T261" s="279"/>
      <c r="U261" s="279"/>
      <c r="V261" s="279"/>
      <c r="W261" s="279"/>
      <c r="X261" s="280"/>
      <c r="Y261" s="280"/>
    </row>
    <row r="262" spans="1:25" x14ac:dyDescent="0.35">
      <c r="A262" s="260" t="s">
        <v>10</v>
      </c>
      <c r="B262" s="259" t="s">
        <v>60</v>
      </c>
      <c r="Q262" s="285" t="s">
        <v>774</v>
      </c>
      <c r="R262" s="284" t="s">
        <v>768</v>
      </c>
      <c r="S262" s="279"/>
      <c r="T262" s="279"/>
      <c r="U262" s="279"/>
      <c r="V262" s="279"/>
      <c r="W262" s="279"/>
      <c r="X262" s="280"/>
      <c r="Y262" s="280"/>
    </row>
    <row r="263" spans="1:25" x14ac:dyDescent="0.35">
      <c r="A263" s="260" t="s">
        <v>66</v>
      </c>
      <c r="B263" s="259" t="s">
        <v>60</v>
      </c>
      <c r="Q263" s="285" t="s">
        <v>785</v>
      </c>
      <c r="R263" s="284" t="s">
        <v>768</v>
      </c>
      <c r="S263" s="279"/>
      <c r="T263" s="279"/>
      <c r="U263" s="279"/>
      <c r="V263" s="279"/>
      <c r="W263" s="279"/>
      <c r="X263" s="280"/>
      <c r="Y263" s="280"/>
    </row>
    <row r="264" spans="1:25" x14ac:dyDescent="0.35">
      <c r="A264" s="260" t="s">
        <v>63</v>
      </c>
      <c r="B264" s="259" t="s">
        <v>60</v>
      </c>
      <c r="Q264" s="285" t="s">
        <v>773</v>
      </c>
      <c r="R264" s="284" t="s">
        <v>768</v>
      </c>
      <c r="S264" s="279"/>
      <c r="T264" s="279"/>
      <c r="U264" s="279"/>
      <c r="V264" s="279"/>
      <c r="W264" s="279"/>
      <c r="X264" s="280"/>
      <c r="Y264" s="280"/>
    </row>
    <row r="265" spans="1:25" x14ac:dyDescent="0.35">
      <c r="A265" s="260" t="s">
        <v>10</v>
      </c>
      <c r="B265" s="259" t="s">
        <v>60</v>
      </c>
      <c r="Q265" s="285" t="s">
        <v>774</v>
      </c>
      <c r="R265" s="284" t="s">
        <v>768</v>
      </c>
      <c r="S265" s="279"/>
      <c r="T265" s="279"/>
      <c r="U265" s="279"/>
      <c r="V265" s="279"/>
      <c r="W265" s="279"/>
      <c r="X265" s="280"/>
      <c r="Y265" s="280"/>
    </row>
    <row r="266" spans="1:25" x14ac:dyDescent="0.35">
      <c r="A266" s="262" t="s">
        <v>68</v>
      </c>
      <c r="B266" s="259" t="s">
        <v>60</v>
      </c>
      <c r="Q266" s="282" t="s">
        <v>786</v>
      </c>
      <c r="R266" s="284" t="s">
        <v>768</v>
      </c>
      <c r="S266" s="279"/>
      <c r="T266" s="279"/>
      <c r="U266" s="279"/>
      <c r="V266" s="279"/>
      <c r="W266" s="279"/>
      <c r="X266" s="280"/>
      <c r="Y266" s="280"/>
    </row>
    <row r="267" spans="1:25" x14ac:dyDescent="0.35">
      <c r="A267" s="260" t="s">
        <v>69</v>
      </c>
      <c r="B267" s="259" t="s">
        <v>60</v>
      </c>
      <c r="Q267" s="285" t="s">
        <v>787</v>
      </c>
      <c r="R267" s="284" t="s">
        <v>768</v>
      </c>
      <c r="S267" s="279"/>
      <c r="T267" s="279"/>
      <c r="U267" s="279"/>
      <c r="V267" s="279"/>
      <c r="W267" s="279"/>
      <c r="X267" s="280"/>
      <c r="Y267" s="280"/>
    </row>
    <row r="268" spans="1:25" x14ac:dyDescent="0.35">
      <c r="A268" s="260" t="s">
        <v>63</v>
      </c>
      <c r="B268" s="259" t="s">
        <v>60</v>
      </c>
      <c r="Q268" s="285" t="s">
        <v>773</v>
      </c>
      <c r="R268" s="284" t="s">
        <v>768</v>
      </c>
      <c r="S268" s="279"/>
      <c r="T268" s="279"/>
      <c r="U268" s="279"/>
      <c r="V268" s="279"/>
      <c r="W268" s="279"/>
      <c r="X268" s="280"/>
      <c r="Y268" s="280"/>
    </row>
    <row r="269" spans="1:25" x14ac:dyDescent="0.35">
      <c r="A269" s="260" t="s">
        <v>10</v>
      </c>
      <c r="B269" s="259" t="s">
        <v>60</v>
      </c>
      <c r="Q269" s="285" t="s">
        <v>774</v>
      </c>
      <c r="R269" s="284" t="s">
        <v>768</v>
      </c>
      <c r="S269" s="279"/>
      <c r="T269" s="279"/>
      <c r="U269" s="279"/>
      <c r="V269" s="279"/>
      <c r="W269" s="279"/>
      <c r="X269" s="280"/>
      <c r="Y269" s="280"/>
    </row>
    <row r="270" spans="1:25" x14ac:dyDescent="0.35">
      <c r="A270" s="260" t="s">
        <v>70</v>
      </c>
      <c r="B270" s="259" t="s">
        <v>60</v>
      </c>
      <c r="Q270" s="285" t="s">
        <v>788</v>
      </c>
      <c r="R270" s="284" t="s">
        <v>768</v>
      </c>
      <c r="S270" s="279"/>
      <c r="T270" s="279"/>
      <c r="U270" s="279"/>
      <c r="V270" s="279"/>
      <c r="W270" s="279"/>
      <c r="X270" s="280"/>
      <c r="Y270" s="280"/>
    </row>
    <row r="271" spans="1:25" x14ac:dyDescent="0.35">
      <c r="A271" s="260" t="s">
        <v>63</v>
      </c>
      <c r="B271" s="259" t="s">
        <v>60</v>
      </c>
      <c r="Q271" s="285" t="s">
        <v>773</v>
      </c>
      <c r="R271" s="284" t="s">
        <v>768</v>
      </c>
      <c r="S271" s="279"/>
      <c r="T271" s="279"/>
      <c r="U271" s="279"/>
      <c r="V271" s="279"/>
      <c r="W271" s="279"/>
      <c r="X271" s="280"/>
      <c r="Y271" s="280"/>
    </row>
    <row r="272" spans="1:25" x14ac:dyDescent="0.35">
      <c r="A272" s="260" t="s">
        <v>10</v>
      </c>
      <c r="B272" s="259" t="s">
        <v>60</v>
      </c>
      <c r="Q272" s="285" t="s">
        <v>774</v>
      </c>
      <c r="R272" s="284" t="s">
        <v>768</v>
      </c>
      <c r="S272" s="279"/>
      <c r="T272" s="279"/>
      <c r="U272" s="279"/>
      <c r="V272" s="279"/>
      <c r="W272" s="279"/>
      <c r="X272" s="280"/>
      <c r="Y272" s="280"/>
    </row>
    <row r="273" spans="1:25" x14ac:dyDescent="0.35">
      <c r="A273" s="260"/>
      <c r="B273" s="262"/>
      <c r="Q273" s="285"/>
      <c r="R273" s="282"/>
      <c r="S273" s="279"/>
      <c r="T273" s="279"/>
      <c r="U273" s="279"/>
      <c r="V273" s="279"/>
      <c r="W273" s="279"/>
      <c r="X273" s="280"/>
      <c r="Y273" s="280"/>
    </row>
    <row r="274" spans="1:25" x14ac:dyDescent="0.35">
      <c r="A274" s="262" t="s">
        <v>71</v>
      </c>
      <c r="B274" s="259"/>
      <c r="Q274" s="282" t="s">
        <v>789</v>
      </c>
      <c r="R274" s="284"/>
      <c r="S274" s="279"/>
      <c r="T274" s="279"/>
      <c r="U274" s="279"/>
      <c r="V274" s="279"/>
      <c r="W274" s="279"/>
      <c r="X274" s="280"/>
      <c r="Y274" s="280"/>
    </row>
    <row r="275" spans="1:25" x14ac:dyDescent="0.35">
      <c r="A275" s="260" t="s">
        <v>72</v>
      </c>
      <c r="B275" s="259" t="s">
        <v>60</v>
      </c>
      <c r="Q275" s="285" t="s">
        <v>790</v>
      </c>
      <c r="R275" s="284" t="s">
        <v>768</v>
      </c>
      <c r="S275" s="279"/>
      <c r="T275" s="279"/>
      <c r="U275" s="279"/>
      <c r="V275" s="279"/>
      <c r="W275" s="279"/>
      <c r="X275" s="280"/>
      <c r="Y275" s="280"/>
    </row>
    <row r="276" spans="1:25" x14ac:dyDescent="0.35">
      <c r="A276" s="260" t="s">
        <v>73</v>
      </c>
      <c r="B276" s="259" t="s">
        <v>1</v>
      </c>
      <c r="Q276" s="285" t="s">
        <v>791</v>
      </c>
      <c r="R276" s="284" t="s">
        <v>1</v>
      </c>
      <c r="S276" s="279"/>
      <c r="T276" s="279"/>
      <c r="U276" s="279"/>
      <c r="V276" s="279"/>
      <c r="W276" s="279"/>
      <c r="X276" s="280"/>
      <c r="Y276" s="280"/>
    </row>
    <row r="277" spans="1:25" x14ac:dyDescent="0.35">
      <c r="A277" s="260" t="s">
        <v>74</v>
      </c>
      <c r="B277" s="259" t="s">
        <v>60</v>
      </c>
      <c r="Q277" s="285" t="s">
        <v>792</v>
      </c>
      <c r="R277" s="284" t="s">
        <v>768</v>
      </c>
      <c r="S277" s="279"/>
      <c r="T277" s="279"/>
      <c r="U277" s="279"/>
      <c r="V277" s="279"/>
      <c r="W277" s="279"/>
      <c r="X277" s="280"/>
      <c r="Y277" s="280"/>
    </row>
    <row r="278" spans="1:25" x14ac:dyDescent="0.35">
      <c r="A278" s="260" t="s">
        <v>75</v>
      </c>
      <c r="B278" s="259" t="s">
        <v>1</v>
      </c>
      <c r="Q278" s="285" t="s">
        <v>793</v>
      </c>
      <c r="R278" s="284" t="s">
        <v>1</v>
      </c>
      <c r="S278" s="279"/>
      <c r="T278" s="279"/>
      <c r="U278" s="279"/>
      <c r="V278" s="279"/>
      <c r="W278" s="279"/>
      <c r="X278" s="280"/>
      <c r="Y278" s="280"/>
    </row>
    <row r="279" spans="1:25" x14ac:dyDescent="0.35">
      <c r="A279" s="260" t="s">
        <v>76</v>
      </c>
      <c r="B279" s="259" t="s">
        <v>60</v>
      </c>
      <c r="Q279" s="285" t="s">
        <v>794</v>
      </c>
      <c r="R279" s="284" t="s">
        <v>768</v>
      </c>
      <c r="S279" s="279"/>
      <c r="T279" s="279"/>
      <c r="U279" s="279"/>
      <c r="V279" s="279"/>
      <c r="W279" s="279"/>
      <c r="X279" s="280"/>
      <c r="Y279" s="280"/>
    </row>
    <row r="280" spans="1:25" x14ac:dyDescent="0.35">
      <c r="A280" s="260" t="s">
        <v>77</v>
      </c>
      <c r="B280" s="259" t="s">
        <v>1</v>
      </c>
      <c r="Q280" s="285" t="s">
        <v>795</v>
      </c>
      <c r="R280" s="284" t="s">
        <v>1</v>
      </c>
      <c r="S280" s="279"/>
      <c r="T280" s="279"/>
      <c r="U280" s="279"/>
      <c r="V280" s="279"/>
      <c r="W280" s="279"/>
      <c r="X280" s="280"/>
      <c r="Y280" s="280"/>
    </row>
    <row r="281" spans="1:25" x14ac:dyDescent="0.35">
      <c r="A281" s="262"/>
      <c r="B281" s="262"/>
      <c r="Q281" s="282"/>
      <c r="R281" s="282"/>
      <c r="S281" s="279"/>
      <c r="T281" s="279"/>
      <c r="U281" s="279"/>
      <c r="V281" s="279"/>
      <c r="W281" s="279"/>
      <c r="X281" s="280"/>
      <c r="Y281" s="280"/>
    </row>
    <row r="282" spans="1:25" x14ac:dyDescent="0.35">
      <c r="A282" s="262" t="s">
        <v>85</v>
      </c>
      <c r="B282" s="259"/>
      <c r="Q282" s="282" t="s">
        <v>796</v>
      </c>
      <c r="R282" s="284"/>
      <c r="S282" s="279"/>
      <c r="T282" s="279"/>
      <c r="U282" s="279"/>
      <c r="V282" s="279"/>
      <c r="W282" s="279"/>
      <c r="X282" s="280"/>
      <c r="Y282" s="280"/>
    </row>
    <row r="283" spans="1:25" x14ac:dyDescent="0.35">
      <c r="A283" s="260" t="s">
        <v>81</v>
      </c>
      <c r="B283" s="259" t="s">
        <v>1</v>
      </c>
      <c r="Q283" s="285" t="s">
        <v>797</v>
      </c>
      <c r="R283" s="284" t="s">
        <v>1</v>
      </c>
      <c r="S283" s="279"/>
      <c r="T283" s="279"/>
      <c r="U283" s="279"/>
      <c r="V283" s="279"/>
      <c r="W283" s="279"/>
      <c r="X283" s="280"/>
      <c r="Y283" s="280"/>
    </row>
    <row r="284" spans="1:25" x14ac:dyDescent="0.35">
      <c r="A284" s="260" t="s">
        <v>440</v>
      </c>
      <c r="B284" s="259" t="s">
        <v>1</v>
      </c>
      <c r="Q284" s="285" t="s">
        <v>798</v>
      </c>
      <c r="R284" s="284" t="s">
        <v>1</v>
      </c>
      <c r="S284" s="279"/>
      <c r="T284" s="279"/>
      <c r="U284" s="279"/>
      <c r="V284" s="279"/>
      <c r="W284" s="279"/>
      <c r="X284" s="280"/>
      <c r="Y284" s="280"/>
    </row>
    <row r="285" spans="1:25" x14ac:dyDescent="0.35">
      <c r="A285" s="260" t="s">
        <v>441</v>
      </c>
      <c r="B285" s="259" t="s">
        <v>1</v>
      </c>
      <c r="Q285" s="285" t="s">
        <v>799</v>
      </c>
      <c r="R285" s="284" t="s">
        <v>1</v>
      </c>
      <c r="S285" s="279"/>
      <c r="T285" s="279"/>
      <c r="U285" s="279"/>
      <c r="V285" s="279"/>
      <c r="W285" s="279"/>
      <c r="X285" s="280"/>
      <c r="Y285" s="280"/>
    </row>
    <row r="286" spans="1:25" x14ac:dyDescent="0.35">
      <c r="A286" s="260" t="s">
        <v>82</v>
      </c>
      <c r="B286" s="259" t="s">
        <v>1</v>
      </c>
      <c r="Q286" s="285" t="s">
        <v>800</v>
      </c>
      <c r="R286" s="284" t="s">
        <v>1</v>
      </c>
      <c r="S286" s="279"/>
      <c r="T286" s="279"/>
      <c r="U286" s="279"/>
      <c r="V286" s="279"/>
      <c r="W286" s="279"/>
      <c r="X286" s="280"/>
      <c r="Y286" s="280"/>
    </row>
    <row r="287" spans="1:25" x14ac:dyDescent="0.35">
      <c r="A287" s="260" t="s">
        <v>83</v>
      </c>
      <c r="B287" s="259" t="s">
        <v>1</v>
      </c>
      <c r="Q287" s="285" t="s">
        <v>801</v>
      </c>
      <c r="R287" s="284" t="s">
        <v>1</v>
      </c>
      <c r="S287" s="279"/>
      <c r="T287" s="279"/>
      <c r="U287" s="279"/>
      <c r="V287" s="279"/>
      <c r="W287" s="279"/>
      <c r="X287" s="280"/>
      <c r="Y287" s="280"/>
    </row>
    <row r="288" spans="1:25" x14ac:dyDescent="0.35">
      <c r="A288" s="260" t="s">
        <v>84</v>
      </c>
      <c r="B288" s="259" t="s">
        <v>1</v>
      </c>
      <c r="Q288" s="285" t="s">
        <v>802</v>
      </c>
      <c r="R288" s="284" t="s">
        <v>1</v>
      </c>
      <c r="S288" s="279"/>
      <c r="T288" s="279"/>
      <c r="U288" s="279"/>
      <c r="V288" s="279"/>
      <c r="W288" s="279"/>
      <c r="X288" s="280"/>
      <c r="Y288" s="280"/>
    </row>
    <row r="289" spans="1:25" x14ac:dyDescent="0.35">
      <c r="A289" s="262"/>
      <c r="B289" s="262"/>
      <c r="Q289" s="282"/>
      <c r="R289" s="282"/>
      <c r="S289" s="279"/>
      <c r="T289" s="279"/>
      <c r="U289" s="279"/>
      <c r="V289" s="279"/>
      <c r="W289" s="279"/>
      <c r="X289" s="280"/>
      <c r="Y289" s="280"/>
    </row>
    <row r="290" spans="1:25" x14ac:dyDescent="0.35">
      <c r="A290" s="262" t="s">
        <v>86</v>
      </c>
      <c r="B290" s="259"/>
      <c r="Q290" s="282" t="s">
        <v>803</v>
      </c>
      <c r="R290" s="284"/>
      <c r="S290" s="279"/>
      <c r="T290" s="279"/>
      <c r="U290" s="279"/>
      <c r="V290" s="279"/>
      <c r="W290" s="279"/>
      <c r="X290" s="280"/>
      <c r="Y290" s="280"/>
    </row>
    <row r="291" spans="1:25" x14ac:dyDescent="0.35">
      <c r="A291" s="260" t="s">
        <v>87</v>
      </c>
      <c r="B291" s="259" t="s">
        <v>60</v>
      </c>
      <c r="Q291" s="285" t="s">
        <v>804</v>
      </c>
      <c r="R291" s="284" t="s">
        <v>768</v>
      </c>
      <c r="S291" s="279"/>
      <c r="T291" s="279"/>
      <c r="U291" s="279"/>
      <c r="V291" s="279"/>
      <c r="W291" s="279"/>
      <c r="X291" s="280"/>
      <c r="Y291" s="280"/>
    </row>
    <row r="292" spans="1:25" x14ac:dyDescent="0.35">
      <c r="A292" s="260" t="s">
        <v>88</v>
      </c>
      <c r="B292" s="259" t="s">
        <v>51</v>
      </c>
      <c r="Q292" s="285" t="s">
        <v>805</v>
      </c>
      <c r="R292" s="284" t="s">
        <v>618</v>
      </c>
      <c r="S292" s="279"/>
      <c r="T292" s="279"/>
      <c r="U292" s="279"/>
      <c r="V292" s="279"/>
      <c r="W292" s="279"/>
      <c r="X292" s="280"/>
      <c r="Y292" s="280"/>
    </row>
    <row r="293" spans="1:25" x14ac:dyDescent="0.35">
      <c r="A293" s="257" t="s">
        <v>93</v>
      </c>
      <c r="B293" s="262"/>
      <c r="Q293" s="288" t="s">
        <v>1199</v>
      </c>
      <c r="R293" s="282"/>
      <c r="S293" s="279"/>
      <c r="T293" s="279"/>
      <c r="U293" s="279"/>
      <c r="V293" s="279"/>
      <c r="W293" s="279"/>
      <c r="X293" s="280"/>
      <c r="Y293" s="280"/>
    </row>
    <row r="294" spans="1:25" x14ac:dyDescent="0.35">
      <c r="A294" s="260" t="s">
        <v>63</v>
      </c>
      <c r="B294" s="259" t="s">
        <v>11</v>
      </c>
      <c r="Q294" s="285" t="s">
        <v>773</v>
      </c>
      <c r="R294" s="284" t="s">
        <v>806</v>
      </c>
      <c r="S294" s="279"/>
      <c r="T294" s="279"/>
      <c r="U294" s="279"/>
      <c r="V294" s="279"/>
      <c r="W294" s="279"/>
      <c r="X294" s="280"/>
      <c r="Y294" s="280"/>
    </row>
    <row r="295" spans="1:25" x14ac:dyDescent="0.35">
      <c r="A295" s="260" t="s">
        <v>10</v>
      </c>
      <c r="B295" s="259" t="s">
        <v>11</v>
      </c>
      <c r="Q295" s="285" t="s">
        <v>774</v>
      </c>
      <c r="R295" s="284" t="s">
        <v>806</v>
      </c>
      <c r="S295" s="279"/>
      <c r="T295" s="279"/>
      <c r="U295" s="279"/>
      <c r="V295" s="279"/>
      <c r="W295" s="279"/>
      <c r="X295" s="280"/>
      <c r="Y295" s="280"/>
    </row>
    <row r="296" spans="1:25" x14ac:dyDescent="0.35">
      <c r="A296" s="257" t="s">
        <v>460</v>
      </c>
      <c r="B296" s="262"/>
      <c r="Q296" s="288" t="s">
        <v>1200</v>
      </c>
      <c r="R296" s="282"/>
      <c r="S296" s="279"/>
      <c r="T296" s="279"/>
      <c r="U296" s="279"/>
      <c r="V296" s="279"/>
      <c r="W296" s="279"/>
      <c r="X296" s="280"/>
      <c r="Y296" s="280"/>
    </row>
    <row r="297" spans="1:25" x14ac:dyDescent="0.35">
      <c r="A297" s="260" t="s">
        <v>438</v>
      </c>
      <c r="B297" s="259" t="s">
        <v>11</v>
      </c>
      <c r="Q297" s="285" t="s">
        <v>807</v>
      </c>
      <c r="R297" s="284" t="s">
        <v>806</v>
      </c>
      <c r="S297" s="279"/>
      <c r="T297" s="279"/>
      <c r="U297" s="279"/>
      <c r="V297" s="279"/>
      <c r="W297" s="279"/>
      <c r="X297" s="280"/>
      <c r="Y297" s="280"/>
    </row>
    <row r="298" spans="1:25" x14ac:dyDescent="0.35">
      <c r="A298" s="260" t="s">
        <v>96</v>
      </c>
      <c r="B298" s="259" t="s">
        <v>11</v>
      </c>
      <c r="Q298" s="285" t="s">
        <v>757</v>
      </c>
      <c r="R298" s="284" t="s">
        <v>806</v>
      </c>
      <c r="S298" s="279"/>
      <c r="T298" s="279"/>
      <c r="U298" s="279"/>
      <c r="V298" s="279"/>
      <c r="W298" s="279"/>
      <c r="X298" s="280"/>
      <c r="Y298" s="280"/>
    </row>
    <row r="299" spans="1:25" x14ac:dyDescent="0.35">
      <c r="A299" s="260" t="s">
        <v>89</v>
      </c>
      <c r="B299" s="259" t="s">
        <v>442</v>
      </c>
      <c r="Q299" s="285" t="s">
        <v>808</v>
      </c>
      <c r="R299" s="284" t="s">
        <v>809</v>
      </c>
      <c r="S299" s="279"/>
      <c r="T299" s="279"/>
      <c r="U299" s="279"/>
      <c r="V299" s="279"/>
      <c r="W299" s="279"/>
      <c r="X299" s="280"/>
      <c r="Y299" s="280"/>
    </row>
    <row r="300" spans="1:25" x14ac:dyDescent="0.35">
      <c r="A300" s="260" t="s">
        <v>97</v>
      </c>
      <c r="B300" s="259" t="s">
        <v>91</v>
      </c>
      <c r="Q300" s="285" t="s">
        <v>810</v>
      </c>
      <c r="R300" s="284" t="s">
        <v>762</v>
      </c>
      <c r="S300" s="279"/>
      <c r="T300" s="279"/>
      <c r="U300" s="279"/>
      <c r="V300" s="279"/>
      <c r="W300" s="279"/>
      <c r="X300" s="280"/>
      <c r="Y300" s="280"/>
    </row>
    <row r="301" spans="1:25" x14ac:dyDescent="0.35">
      <c r="A301" s="262"/>
      <c r="B301" s="262"/>
      <c r="Q301" s="282"/>
      <c r="R301" s="282"/>
      <c r="S301" s="279"/>
      <c r="T301" s="279"/>
      <c r="U301" s="279"/>
      <c r="V301" s="279"/>
      <c r="W301" s="279"/>
      <c r="X301" s="280"/>
      <c r="Y301" s="280"/>
    </row>
    <row r="302" spans="1:25" x14ac:dyDescent="0.35">
      <c r="A302" s="262" t="s">
        <v>101</v>
      </c>
      <c r="B302" s="259"/>
      <c r="Q302" s="282" t="s">
        <v>811</v>
      </c>
      <c r="R302" s="284"/>
      <c r="S302" s="279"/>
      <c r="T302" s="279"/>
      <c r="U302" s="279"/>
      <c r="V302" s="279"/>
      <c r="W302" s="279"/>
      <c r="X302" s="280"/>
      <c r="Y302" s="280"/>
    </row>
    <row r="303" spans="1:25" x14ac:dyDescent="0.35">
      <c r="A303" s="260" t="s">
        <v>98</v>
      </c>
      <c r="B303" s="259" t="s">
        <v>60</v>
      </c>
      <c r="Q303" s="285" t="s">
        <v>812</v>
      </c>
      <c r="R303" s="284" t="s">
        <v>768</v>
      </c>
      <c r="S303" s="279"/>
      <c r="T303" s="279"/>
      <c r="U303" s="279"/>
      <c r="V303" s="279"/>
      <c r="W303" s="279"/>
      <c r="X303" s="280"/>
      <c r="Y303" s="280"/>
    </row>
    <row r="304" spans="1:25" x14ac:dyDescent="0.35">
      <c r="A304" s="260" t="s">
        <v>99</v>
      </c>
      <c r="B304" s="259" t="s">
        <v>60</v>
      </c>
      <c r="Q304" s="285" t="s">
        <v>813</v>
      </c>
      <c r="R304" s="284" t="s">
        <v>768</v>
      </c>
      <c r="S304" s="279"/>
      <c r="T304" s="279"/>
      <c r="U304" s="279"/>
      <c r="V304" s="279"/>
      <c r="W304" s="279"/>
      <c r="X304" s="280"/>
      <c r="Y304" s="280"/>
    </row>
    <row r="305" spans="1:25" x14ac:dyDescent="0.35">
      <c r="A305" s="260" t="s">
        <v>63</v>
      </c>
      <c r="B305" s="259" t="s">
        <v>60</v>
      </c>
      <c r="Q305" s="285" t="s">
        <v>773</v>
      </c>
      <c r="R305" s="284" t="s">
        <v>768</v>
      </c>
      <c r="S305" s="279"/>
      <c r="T305" s="279"/>
      <c r="U305" s="279"/>
      <c r="V305" s="279"/>
      <c r="W305" s="279"/>
      <c r="X305" s="280"/>
      <c r="Y305" s="280"/>
    </row>
    <row r="306" spans="1:25" x14ac:dyDescent="0.35">
      <c r="A306" s="260" t="s">
        <v>10</v>
      </c>
      <c r="B306" s="259" t="s">
        <v>60</v>
      </c>
      <c r="Q306" s="285" t="s">
        <v>774</v>
      </c>
      <c r="R306" s="284" t="s">
        <v>768</v>
      </c>
      <c r="S306" s="279"/>
      <c r="T306" s="279"/>
      <c r="U306" s="279"/>
      <c r="V306" s="279"/>
      <c r="W306" s="279"/>
      <c r="X306" s="280"/>
      <c r="Y306" s="280"/>
    </row>
    <row r="307" spans="1:25" x14ac:dyDescent="0.35">
      <c r="A307" s="260" t="s">
        <v>100</v>
      </c>
      <c r="B307" s="259" t="s">
        <v>1</v>
      </c>
      <c r="Q307" s="285" t="s">
        <v>814</v>
      </c>
      <c r="R307" s="284" t="s">
        <v>1</v>
      </c>
      <c r="S307" s="279"/>
      <c r="T307" s="279"/>
      <c r="U307" s="279"/>
      <c r="V307" s="279"/>
      <c r="W307" s="279"/>
      <c r="X307" s="280"/>
      <c r="Y307" s="280"/>
    </row>
    <row r="308" spans="1:25" x14ac:dyDescent="0.35">
      <c r="A308" s="262"/>
      <c r="B308" s="262"/>
      <c r="Q308" s="282"/>
      <c r="R308" s="282"/>
      <c r="S308" s="279"/>
      <c r="T308" s="279"/>
      <c r="U308" s="279"/>
      <c r="V308" s="279"/>
      <c r="W308" s="279"/>
      <c r="X308" s="280"/>
      <c r="Y308" s="280"/>
    </row>
    <row r="309" spans="1:25" x14ac:dyDescent="0.35">
      <c r="A309" s="262" t="s">
        <v>118</v>
      </c>
      <c r="B309" s="259"/>
      <c r="Q309" s="282" t="s">
        <v>815</v>
      </c>
      <c r="R309" s="284"/>
      <c r="S309" s="279"/>
      <c r="T309" s="279"/>
      <c r="U309" s="279"/>
      <c r="V309" s="279"/>
      <c r="W309" s="279"/>
      <c r="X309" s="280"/>
      <c r="Y309" s="280"/>
    </row>
    <row r="310" spans="1:25" x14ac:dyDescent="0.35">
      <c r="A310" s="260" t="s">
        <v>115</v>
      </c>
      <c r="B310" s="259"/>
      <c r="Q310" s="285" t="s">
        <v>816</v>
      </c>
      <c r="R310" s="284"/>
      <c r="S310" s="279"/>
      <c r="T310" s="279"/>
      <c r="U310" s="279"/>
      <c r="V310" s="279"/>
      <c r="W310" s="279"/>
      <c r="X310" s="280"/>
      <c r="Y310" s="280"/>
    </row>
    <row r="311" spans="1:25" x14ac:dyDescent="0.35">
      <c r="A311" s="260" t="s">
        <v>63</v>
      </c>
      <c r="B311" s="259" t="s">
        <v>91</v>
      </c>
      <c r="Q311" s="285" t="s">
        <v>773</v>
      </c>
      <c r="R311" s="284" t="s">
        <v>762</v>
      </c>
      <c r="S311" s="279"/>
      <c r="T311" s="279"/>
      <c r="U311" s="279"/>
      <c r="V311" s="279"/>
      <c r="W311" s="279"/>
      <c r="X311" s="280"/>
      <c r="Y311" s="280"/>
    </row>
    <row r="312" spans="1:25" x14ac:dyDescent="0.35">
      <c r="A312" s="260" t="s">
        <v>10</v>
      </c>
      <c r="B312" s="259" t="s">
        <v>91</v>
      </c>
      <c r="Q312" s="285" t="s">
        <v>774</v>
      </c>
      <c r="R312" s="284" t="s">
        <v>762</v>
      </c>
      <c r="S312" s="279"/>
      <c r="T312" s="279"/>
      <c r="U312" s="279"/>
      <c r="V312" s="279"/>
      <c r="W312" s="279"/>
      <c r="X312" s="280"/>
      <c r="Y312" s="280"/>
    </row>
    <row r="313" spans="1:25" x14ac:dyDescent="0.35">
      <c r="A313" s="260" t="s">
        <v>116</v>
      </c>
      <c r="B313" s="259"/>
      <c r="Q313" s="285" t="s">
        <v>817</v>
      </c>
      <c r="R313" s="284"/>
      <c r="S313" s="279"/>
      <c r="T313" s="279"/>
      <c r="U313" s="279"/>
      <c r="V313" s="279"/>
      <c r="W313" s="279"/>
      <c r="X313" s="280"/>
      <c r="Y313" s="280"/>
    </row>
    <row r="314" spans="1:25" x14ac:dyDescent="0.35">
      <c r="A314" s="260" t="s">
        <v>63</v>
      </c>
      <c r="B314" s="259" t="s">
        <v>91</v>
      </c>
      <c r="Q314" s="285" t="s">
        <v>773</v>
      </c>
      <c r="R314" s="284" t="s">
        <v>762</v>
      </c>
      <c r="S314" s="279"/>
      <c r="T314" s="279"/>
      <c r="U314" s="279"/>
      <c r="V314" s="279"/>
      <c r="W314" s="279"/>
      <c r="X314" s="280"/>
      <c r="Y314" s="280"/>
    </row>
    <row r="315" spans="1:25" x14ac:dyDescent="0.35">
      <c r="A315" s="260" t="s">
        <v>10</v>
      </c>
      <c r="B315" s="259" t="s">
        <v>91</v>
      </c>
      <c r="Q315" s="285" t="s">
        <v>774</v>
      </c>
      <c r="R315" s="284" t="s">
        <v>762</v>
      </c>
      <c r="S315" s="279"/>
      <c r="T315" s="279"/>
      <c r="U315" s="279"/>
      <c r="V315" s="279"/>
      <c r="W315" s="279"/>
      <c r="X315" s="280"/>
      <c r="Y315" s="280"/>
    </row>
    <row r="316" spans="1:25" x14ac:dyDescent="0.35">
      <c r="A316" s="260" t="s">
        <v>117</v>
      </c>
      <c r="B316" s="259"/>
      <c r="Q316" s="285" t="s">
        <v>818</v>
      </c>
      <c r="R316" s="284"/>
      <c r="S316" s="279"/>
      <c r="T316" s="279"/>
      <c r="U316" s="279"/>
      <c r="V316" s="279"/>
      <c r="W316" s="279"/>
      <c r="X316" s="280"/>
      <c r="Y316" s="280"/>
    </row>
    <row r="317" spans="1:25" x14ac:dyDescent="0.35">
      <c r="A317" s="260" t="s">
        <v>63</v>
      </c>
      <c r="B317" s="259" t="s">
        <v>91</v>
      </c>
      <c r="Q317" s="285" t="s">
        <v>773</v>
      </c>
      <c r="R317" s="284" t="s">
        <v>762</v>
      </c>
      <c r="S317" s="279"/>
      <c r="T317" s="279"/>
      <c r="U317" s="279"/>
      <c r="V317" s="279"/>
      <c r="W317" s="279"/>
      <c r="X317" s="280"/>
      <c r="Y317" s="280"/>
    </row>
    <row r="318" spans="1:25" x14ac:dyDescent="0.35">
      <c r="A318" s="260" t="s">
        <v>10</v>
      </c>
      <c r="B318" s="259" t="s">
        <v>91</v>
      </c>
      <c r="Q318" s="285" t="s">
        <v>774</v>
      </c>
      <c r="R318" s="284" t="s">
        <v>762</v>
      </c>
      <c r="S318" s="279"/>
      <c r="T318" s="279"/>
      <c r="U318" s="279"/>
      <c r="V318" s="279"/>
      <c r="W318" s="279"/>
      <c r="X318" s="280"/>
      <c r="Y318" s="280"/>
    </row>
    <row r="319" spans="1:25" x14ac:dyDescent="0.35">
      <c r="A319" s="262"/>
      <c r="B319" s="262"/>
      <c r="Q319" s="282"/>
      <c r="R319" s="282"/>
      <c r="S319" s="279"/>
      <c r="T319" s="279"/>
      <c r="U319" s="279"/>
      <c r="V319" s="279"/>
      <c r="W319" s="279"/>
      <c r="X319" s="280"/>
      <c r="Y319" s="280"/>
    </row>
    <row r="320" spans="1:25" x14ac:dyDescent="0.35">
      <c r="A320" s="262" t="s">
        <v>114</v>
      </c>
      <c r="B320" s="259"/>
      <c r="Q320" s="282" t="s">
        <v>819</v>
      </c>
      <c r="R320" s="284"/>
      <c r="S320" s="279"/>
      <c r="T320" s="279"/>
      <c r="U320" s="279"/>
      <c r="V320" s="279"/>
      <c r="W320" s="279"/>
      <c r="X320" s="280"/>
      <c r="Y320" s="280"/>
    </row>
    <row r="321" spans="1:25" x14ac:dyDescent="0.35">
      <c r="A321" s="260" t="s">
        <v>94</v>
      </c>
      <c r="B321" s="259" t="s">
        <v>1</v>
      </c>
      <c r="Q321" s="285" t="s">
        <v>820</v>
      </c>
      <c r="R321" s="284" t="s">
        <v>1</v>
      </c>
      <c r="S321" s="279"/>
      <c r="T321" s="279"/>
      <c r="U321" s="279"/>
      <c r="V321" s="279"/>
      <c r="W321" s="279"/>
      <c r="X321" s="280"/>
      <c r="Y321" s="280"/>
    </row>
    <row r="322" spans="1:25" x14ac:dyDescent="0.35">
      <c r="A322" s="260" t="s">
        <v>95</v>
      </c>
      <c r="B322" s="259" t="s">
        <v>1</v>
      </c>
      <c r="Q322" s="285" t="s">
        <v>821</v>
      </c>
      <c r="R322" s="284" t="s">
        <v>1</v>
      </c>
      <c r="S322" s="279"/>
      <c r="T322" s="279"/>
      <c r="U322" s="279"/>
      <c r="V322" s="279"/>
      <c r="W322" s="279"/>
      <c r="X322" s="280"/>
      <c r="Y322" s="280"/>
    </row>
    <row r="323" spans="1:25" x14ac:dyDescent="0.35">
      <c r="A323" s="260" t="s">
        <v>63</v>
      </c>
      <c r="B323" s="259" t="s">
        <v>1</v>
      </c>
      <c r="Q323" s="285" t="s">
        <v>773</v>
      </c>
      <c r="R323" s="284" t="s">
        <v>1</v>
      </c>
      <c r="S323" s="279"/>
      <c r="T323" s="279"/>
      <c r="U323" s="279"/>
      <c r="V323" s="279"/>
      <c r="W323" s="279"/>
      <c r="X323" s="280"/>
      <c r="Y323" s="280"/>
    </row>
    <row r="324" spans="1:25" x14ac:dyDescent="0.35">
      <c r="A324" s="260" t="s">
        <v>10</v>
      </c>
      <c r="B324" s="259" t="s">
        <v>1</v>
      </c>
      <c r="Q324" s="285" t="s">
        <v>774</v>
      </c>
      <c r="R324" s="284" t="s">
        <v>1</v>
      </c>
      <c r="S324" s="279"/>
      <c r="T324" s="279"/>
      <c r="U324" s="279"/>
      <c r="V324" s="279"/>
      <c r="W324" s="279"/>
      <c r="X324" s="280"/>
      <c r="Y324" s="280"/>
    </row>
    <row r="325" spans="1:25" x14ac:dyDescent="0.35">
      <c r="A325" s="262"/>
      <c r="B325" s="262"/>
      <c r="Q325" s="282"/>
      <c r="R325" s="282"/>
      <c r="S325" s="278"/>
      <c r="T325" s="278"/>
      <c r="U325" s="278"/>
      <c r="V325" s="278"/>
      <c r="W325" s="278"/>
      <c r="X325" s="278"/>
      <c r="Y325" s="278"/>
    </row>
    <row r="326" spans="1:25" x14ac:dyDescent="0.35">
      <c r="A326" s="262" t="s">
        <v>566</v>
      </c>
      <c r="B326" s="259"/>
      <c r="Q326" s="282" t="s">
        <v>822</v>
      </c>
      <c r="R326" s="284"/>
      <c r="S326" s="278"/>
      <c r="T326" s="278"/>
      <c r="U326" s="278"/>
      <c r="V326" s="278"/>
      <c r="W326" s="278"/>
      <c r="X326" s="278"/>
      <c r="Y326" s="278"/>
    </row>
    <row r="327" spans="1:25" x14ac:dyDescent="0.35">
      <c r="A327" s="260" t="s">
        <v>567</v>
      </c>
      <c r="B327" s="259" t="s">
        <v>1</v>
      </c>
      <c r="Q327" s="285" t="s">
        <v>823</v>
      </c>
      <c r="R327" s="284" t="s">
        <v>1</v>
      </c>
      <c r="S327" s="278"/>
      <c r="T327" s="278"/>
      <c r="U327" s="278"/>
      <c r="V327" s="278"/>
      <c r="W327" s="278"/>
      <c r="X327" s="278"/>
      <c r="Y327" s="278"/>
    </row>
    <row r="329" spans="1:25" s="270" customFormat="1" x14ac:dyDescent="0.35">
      <c r="A329" s="269" t="s">
        <v>730</v>
      </c>
      <c r="B329" s="269"/>
      <c r="C329" s="269"/>
      <c r="D329" s="269"/>
      <c r="E329" s="269"/>
      <c r="F329" s="269"/>
      <c r="G329" s="269"/>
      <c r="H329" s="269"/>
      <c r="I329" s="269"/>
      <c r="J329" s="269"/>
      <c r="K329" s="269"/>
      <c r="L329" s="269"/>
      <c r="M329" s="269"/>
      <c r="N329" s="269"/>
      <c r="O329" s="269"/>
      <c r="P329" s="269"/>
      <c r="Q329" s="281"/>
      <c r="R329" s="281"/>
      <c r="S329" s="281"/>
      <c r="T329" s="281"/>
      <c r="U329" s="281"/>
      <c r="V329" s="281"/>
      <c r="W329" s="281"/>
      <c r="X329" s="281"/>
      <c r="Y329" s="281"/>
    </row>
    <row r="330" spans="1:25" x14ac:dyDescent="0.35">
      <c r="A330" s="262" t="s">
        <v>540</v>
      </c>
      <c r="B330" s="261"/>
      <c r="Q330" s="282" t="s">
        <v>824</v>
      </c>
      <c r="R330" s="283"/>
      <c r="S330" s="278"/>
      <c r="T330" s="278"/>
      <c r="U330" s="278"/>
      <c r="V330" s="278"/>
      <c r="W330" s="278"/>
      <c r="X330" s="278"/>
      <c r="Y330" s="278"/>
    </row>
    <row r="332" spans="1:25" x14ac:dyDescent="0.35">
      <c r="A332" s="262"/>
      <c r="B332" s="259" t="s">
        <v>47</v>
      </c>
      <c r="Q332" s="282"/>
      <c r="R332" s="284" t="s">
        <v>611</v>
      </c>
      <c r="S332" s="278"/>
      <c r="T332" s="278"/>
      <c r="U332" s="278"/>
      <c r="V332" s="278"/>
      <c r="W332" s="278"/>
      <c r="X332" s="278"/>
      <c r="Y332" s="278"/>
    </row>
    <row r="334" spans="1:25" x14ac:dyDescent="0.35">
      <c r="A334" s="262" t="s">
        <v>119</v>
      </c>
      <c r="B334" s="259"/>
      <c r="Q334" s="282" t="s">
        <v>825</v>
      </c>
      <c r="R334" s="284"/>
      <c r="S334" s="278"/>
      <c r="T334" s="278"/>
      <c r="U334" s="278"/>
      <c r="V334" s="278"/>
      <c r="W334" s="278"/>
      <c r="X334" s="278"/>
      <c r="Y334" s="278"/>
    </row>
    <row r="335" spans="1:25" x14ac:dyDescent="0.35">
      <c r="A335" s="260" t="s">
        <v>120</v>
      </c>
      <c r="B335" s="259" t="s">
        <v>129</v>
      </c>
      <c r="Q335" s="285" t="s">
        <v>826</v>
      </c>
      <c r="R335" s="284" t="s">
        <v>827</v>
      </c>
      <c r="S335" s="278"/>
      <c r="T335" s="278"/>
      <c r="U335" s="278"/>
      <c r="V335" s="278"/>
      <c r="W335" s="278"/>
      <c r="X335" s="278"/>
      <c r="Y335" s="278"/>
    </row>
    <row r="336" spans="1:25" x14ac:dyDescent="0.35">
      <c r="A336" s="260" t="s">
        <v>121</v>
      </c>
      <c r="B336" s="259" t="s">
        <v>129</v>
      </c>
      <c r="Q336" s="285" t="s">
        <v>828</v>
      </c>
      <c r="R336" s="284" t="s">
        <v>827</v>
      </c>
      <c r="S336" s="278"/>
      <c r="T336" s="278"/>
      <c r="U336" s="278"/>
      <c r="V336" s="278"/>
      <c r="W336" s="278"/>
      <c r="X336" s="278"/>
      <c r="Y336" s="278"/>
    </row>
    <row r="337" spans="1:25" x14ac:dyDescent="0.35">
      <c r="A337" s="260" t="s">
        <v>122</v>
      </c>
      <c r="B337" s="259" t="s">
        <v>129</v>
      </c>
      <c r="Q337" s="285" t="s">
        <v>829</v>
      </c>
      <c r="R337" s="284" t="s">
        <v>827</v>
      </c>
      <c r="S337" s="278"/>
      <c r="T337" s="278"/>
      <c r="U337" s="278"/>
      <c r="V337" s="278"/>
      <c r="W337" s="278"/>
      <c r="X337" s="278"/>
      <c r="Y337" s="278"/>
    </row>
    <row r="338" spans="1:25" x14ac:dyDescent="0.35">
      <c r="A338" s="260" t="s">
        <v>123</v>
      </c>
      <c r="B338" s="259" t="s">
        <v>129</v>
      </c>
      <c r="Q338" s="285" t="s">
        <v>830</v>
      </c>
      <c r="R338" s="284" t="s">
        <v>827</v>
      </c>
      <c r="S338" s="278"/>
      <c r="T338" s="278"/>
      <c r="U338" s="278"/>
      <c r="V338" s="278"/>
      <c r="W338" s="278"/>
      <c r="X338" s="278"/>
      <c r="Y338" s="278"/>
    </row>
    <row r="339" spans="1:25" x14ac:dyDescent="0.35">
      <c r="A339" s="260" t="s">
        <v>119</v>
      </c>
      <c r="B339" s="259"/>
      <c r="Q339" s="285" t="s">
        <v>825</v>
      </c>
      <c r="R339" s="284"/>
      <c r="S339" s="278"/>
      <c r="T339" s="278"/>
      <c r="U339" s="278"/>
      <c r="V339" s="278"/>
      <c r="W339" s="278"/>
      <c r="X339" s="278"/>
      <c r="Y339" s="278"/>
    </row>
    <row r="340" spans="1:25" x14ac:dyDescent="0.35">
      <c r="A340" s="260" t="s">
        <v>124</v>
      </c>
      <c r="B340" s="259" t="s">
        <v>130</v>
      </c>
      <c r="Q340" s="285" t="s">
        <v>831</v>
      </c>
      <c r="R340" s="284" t="s">
        <v>832</v>
      </c>
      <c r="S340" s="278"/>
      <c r="T340" s="278"/>
      <c r="U340" s="278"/>
      <c r="V340" s="278"/>
      <c r="W340" s="278"/>
      <c r="X340" s="278"/>
      <c r="Y340" s="278"/>
    </row>
    <row r="342" spans="1:25" x14ac:dyDescent="0.35">
      <c r="A342" s="262" t="s">
        <v>126</v>
      </c>
      <c r="B342" s="259"/>
      <c r="Q342" s="282" t="s">
        <v>833</v>
      </c>
      <c r="R342" s="284"/>
      <c r="S342" s="279"/>
      <c r="T342" s="279"/>
      <c r="U342" s="279"/>
      <c r="V342" s="279"/>
      <c r="W342" s="279"/>
      <c r="X342" s="280"/>
      <c r="Y342" s="280"/>
    </row>
    <row r="343" spans="1:25" x14ac:dyDescent="0.35">
      <c r="A343" s="260" t="s">
        <v>504</v>
      </c>
      <c r="B343" s="259"/>
      <c r="Q343" s="285" t="s">
        <v>834</v>
      </c>
      <c r="R343" s="284"/>
      <c r="S343" s="279"/>
      <c r="T343" s="279"/>
      <c r="U343" s="279"/>
      <c r="V343" s="279"/>
      <c r="W343" s="279"/>
      <c r="X343" s="280"/>
      <c r="Y343" s="280"/>
    </row>
    <row r="344" spans="1:25" x14ac:dyDescent="0.35">
      <c r="A344" s="260" t="s">
        <v>500</v>
      </c>
      <c r="B344" s="259" t="s">
        <v>91</v>
      </c>
      <c r="Q344" s="285" t="s">
        <v>1213</v>
      </c>
      <c r="R344" s="284" t="s">
        <v>762</v>
      </c>
      <c r="S344" s="279"/>
      <c r="T344" s="279"/>
      <c r="U344" s="279"/>
      <c r="V344" s="279"/>
      <c r="W344" s="279"/>
      <c r="X344" s="280"/>
      <c r="Y344" s="280"/>
    </row>
    <row r="345" spans="1:25" x14ac:dyDescent="0.35">
      <c r="A345" s="260" t="s">
        <v>24</v>
      </c>
      <c r="B345" s="259" t="s">
        <v>459</v>
      </c>
      <c r="Q345" s="285" t="s">
        <v>835</v>
      </c>
      <c r="R345" s="286" t="s">
        <v>617</v>
      </c>
      <c r="S345" s="279"/>
      <c r="T345" s="279"/>
      <c r="U345" s="279"/>
      <c r="V345" s="279"/>
      <c r="W345" s="279"/>
      <c r="X345" s="280"/>
      <c r="Y345" s="280"/>
    </row>
    <row r="346" spans="1:25" x14ac:dyDescent="0.35">
      <c r="A346" s="260" t="s">
        <v>25</v>
      </c>
      <c r="B346" s="259" t="s">
        <v>459</v>
      </c>
      <c r="Q346" s="285" t="s">
        <v>25</v>
      </c>
      <c r="R346" s="286" t="s">
        <v>617</v>
      </c>
      <c r="S346" s="279"/>
      <c r="T346" s="279"/>
      <c r="U346" s="279"/>
      <c r="V346" s="279"/>
      <c r="W346" s="279"/>
      <c r="X346" s="280"/>
      <c r="Y346" s="280"/>
    </row>
    <row r="347" spans="1:25" x14ac:dyDescent="0.35">
      <c r="A347" s="260" t="s">
        <v>501</v>
      </c>
      <c r="B347" s="259" t="s">
        <v>459</v>
      </c>
      <c r="Q347" s="285" t="s">
        <v>1214</v>
      </c>
      <c r="R347" s="286" t="s">
        <v>617</v>
      </c>
      <c r="S347" s="279"/>
      <c r="T347" s="279"/>
      <c r="U347" s="279"/>
      <c r="V347" s="279"/>
      <c r="W347" s="279"/>
      <c r="X347" s="280"/>
      <c r="Y347" s="280"/>
    </row>
    <row r="348" spans="1:25" x14ac:dyDescent="0.35">
      <c r="A348" s="260" t="s">
        <v>26</v>
      </c>
      <c r="B348" s="259" t="s">
        <v>459</v>
      </c>
      <c r="Q348" s="285" t="s">
        <v>836</v>
      </c>
      <c r="R348" s="286" t="s">
        <v>617</v>
      </c>
      <c r="S348" s="279"/>
      <c r="T348" s="279"/>
      <c r="U348" s="279"/>
      <c r="V348" s="279"/>
      <c r="W348" s="279"/>
      <c r="X348" s="280"/>
      <c r="Y348" s="280"/>
    </row>
    <row r="349" spans="1:25" x14ac:dyDescent="0.35">
      <c r="A349" s="260" t="s">
        <v>27</v>
      </c>
      <c r="B349" s="259" t="s">
        <v>459</v>
      </c>
      <c r="Q349" s="285" t="s">
        <v>689</v>
      </c>
      <c r="R349" s="286" t="s">
        <v>617</v>
      </c>
      <c r="S349" s="279"/>
      <c r="T349" s="279"/>
      <c r="U349" s="279"/>
      <c r="V349" s="279"/>
      <c r="W349" s="279"/>
      <c r="X349" s="280"/>
      <c r="Y349" s="280"/>
    </row>
    <row r="350" spans="1:25" x14ac:dyDescent="0.35">
      <c r="A350" s="260" t="s">
        <v>28</v>
      </c>
      <c r="B350" s="259" t="s">
        <v>459</v>
      </c>
      <c r="Q350" s="285" t="s">
        <v>837</v>
      </c>
      <c r="R350" s="286" t="s">
        <v>617</v>
      </c>
      <c r="S350" s="279"/>
      <c r="T350" s="279"/>
      <c r="U350" s="279"/>
      <c r="V350" s="279"/>
      <c r="W350" s="279"/>
      <c r="X350" s="280"/>
      <c r="Y350" s="280"/>
    </row>
    <row r="351" spans="1:25" x14ac:dyDescent="0.35">
      <c r="A351" s="260" t="s">
        <v>29</v>
      </c>
      <c r="B351" s="259" t="s">
        <v>459</v>
      </c>
      <c r="Q351" s="285" t="s">
        <v>838</v>
      </c>
      <c r="R351" s="286" t="s">
        <v>617</v>
      </c>
      <c r="S351" s="279"/>
      <c r="T351" s="279"/>
      <c r="U351" s="279"/>
      <c r="V351" s="279"/>
      <c r="W351" s="279"/>
      <c r="X351" s="280"/>
      <c r="Y351" s="280"/>
    </row>
    <row r="352" spans="1:25" x14ac:dyDescent="0.35">
      <c r="A352" s="260" t="s">
        <v>502</v>
      </c>
      <c r="B352" s="259" t="s">
        <v>459</v>
      </c>
      <c r="Q352" s="285" t="s">
        <v>839</v>
      </c>
      <c r="R352" s="286" t="s">
        <v>617</v>
      </c>
      <c r="S352" s="279"/>
      <c r="T352" s="279"/>
      <c r="U352" s="279"/>
      <c r="V352" s="279"/>
      <c r="W352" s="279"/>
      <c r="X352" s="280"/>
      <c r="Y352" s="280"/>
    </row>
    <row r="353" spans="1:25" x14ac:dyDescent="0.35">
      <c r="A353" s="260" t="s">
        <v>23</v>
      </c>
      <c r="B353" s="259" t="s">
        <v>459</v>
      </c>
      <c r="Q353" s="285" t="s">
        <v>840</v>
      </c>
      <c r="R353" s="286" t="s">
        <v>617</v>
      </c>
      <c r="S353" s="279"/>
      <c r="T353" s="279"/>
      <c r="U353" s="279"/>
      <c r="V353" s="279"/>
      <c r="W353" s="279"/>
      <c r="X353" s="280"/>
      <c r="Y353" s="280"/>
    </row>
    <row r="354" spans="1:25" x14ac:dyDescent="0.35">
      <c r="A354" s="260" t="s">
        <v>31</v>
      </c>
      <c r="B354" s="259" t="s">
        <v>459</v>
      </c>
      <c r="Q354" s="285" t="s">
        <v>1201</v>
      </c>
      <c r="R354" s="286" t="s">
        <v>617</v>
      </c>
      <c r="S354" s="279"/>
      <c r="T354" s="279"/>
      <c r="U354" s="279"/>
      <c r="V354" s="279"/>
      <c r="W354" s="279"/>
      <c r="X354" s="280"/>
      <c r="Y354" s="280"/>
    </row>
    <row r="355" spans="1:25" x14ac:dyDescent="0.35">
      <c r="A355" s="260" t="s">
        <v>32</v>
      </c>
      <c r="B355" s="259" t="s">
        <v>459</v>
      </c>
      <c r="Q355" s="285" t="s">
        <v>841</v>
      </c>
      <c r="R355" s="286" t="s">
        <v>617</v>
      </c>
      <c r="S355" s="279"/>
      <c r="T355" s="279"/>
      <c r="U355" s="279"/>
      <c r="V355" s="279"/>
      <c r="W355" s="279"/>
      <c r="X355" s="280"/>
      <c r="Y355" s="280"/>
    </row>
    <row r="356" spans="1:25" x14ac:dyDescent="0.35">
      <c r="A356" s="260" t="s">
        <v>33</v>
      </c>
      <c r="B356" s="259" t="s">
        <v>459</v>
      </c>
      <c r="Q356" s="285" t="s">
        <v>842</v>
      </c>
      <c r="R356" s="286" t="s">
        <v>617</v>
      </c>
      <c r="S356" s="279"/>
      <c r="T356" s="279"/>
      <c r="U356" s="279"/>
      <c r="V356" s="279"/>
      <c r="W356" s="279"/>
      <c r="X356" s="280"/>
      <c r="Y356" s="280"/>
    </row>
    <row r="357" spans="1:25" x14ac:dyDescent="0.35">
      <c r="A357" s="260" t="s">
        <v>34</v>
      </c>
      <c r="B357" s="259" t="s">
        <v>459</v>
      </c>
      <c r="Q357" s="285" t="s">
        <v>843</v>
      </c>
      <c r="R357" s="286" t="s">
        <v>617</v>
      </c>
      <c r="S357" s="279"/>
      <c r="T357" s="279"/>
      <c r="U357" s="279"/>
      <c r="V357" s="279"/>
      <c r="W357" s="279"/>
      <c r="X357" s="280"/>
      <c r="Y357" s="280"/>
    </row>
    <row r="358" spans="1:25" x14ac:dyDescent="0.35">
      <c r="A358" s="260" t="s">
        <v>35</v>
      </c>
      <c r="B358" s="259" t="s">
        <v>459</v>
      </c>
      <c r="Q358" s="285" t="s">
        <v>844</v>
      </c>
      <c r="R358" s="286" t="s">
        <v>617</v>
      </c>
      <c r="S358" s="279"/>
      <c r="T358" s="279"/>
      <c r="U358" s="279"/>
      <c r="V358" s="279"/>
      <c r="W358" s="279"/>
      <c r="X358" s="280"/>
      <c r="Y358" s="280"/>
    </row>
    <row r="359" spans="1:25" x14ac:dyDescent="0.35">
      <c r="A359" s="260" t="s">
        <v>36</v>
      </c>
      <c r="B359" s="259" t="s">
        <v>459</v>
      </c>
      <c r="Q359" s="285" t="s">
        <v>845</v>
      </c>
      <c r="R359" s="286" t="s">
        <v>617</v>
      </c>
      <c r="S359" s="279"/>
      <c r="T359" s="279"/>
      <c r="U359" s="279"/>
      <c r="V359" s="279"/>
      <c r="W359" s="279"/>
      <c r="X359" s="280"/>
      <c r="Y359" s="280"/>
    </row>
    <row r="360" spans="1:25" x14ac:dyDescent="0.35">
      <c r="A360" s="260" t="s">
        <v>12</v>
      </c>
      <c r="B360" s="259" t="s">
        <v>459</v>
      </c>
      <c r="Q360" s="285" t="s">
        <v>952</v>
      </c>
      <c r="R360" s="286" t="s">
        <v>617</v>
      </c>
      <c r="S360" s="279"/>
      <c r="T360" s="279"/>
      <c r="U360" s="279"/>
      <c r="V360" s="279"/>
      <c r="W360" s="279"/>
      <c r="X360" s="280"/>
      <c r="Y360" s="280"/>
    </row>
    <row r="361" spans="1:25" x14ac:dyDescent="0.35">
      <c r="A361" s="260" t="s">
        <v>1237</v>
      </c>
      <c r="B361" s="259" t="s">
        <v>459</v>
      </c>
      <c r="Q361" s="285" t="s">
        <v>1238</v>
      </c>
      <c r="R361" s="286" t="s">
        <v>617</v>
      </c>
      <c r="S361" s="279"/>
      <c r="T361" s="279"/>
      <c r="U361" s="279"/>
      <c r="V361" s="279"/>
      <c r="W361" s="279"/>
      <c r="X361" s="280"/>
      <c r="Y361" s="280"/>
    </row>
    <row r="362" spans="1:25" x14ac:dyDescent="0.35">
      <c r="A362" s="260" t="s">
        <v>503</v>
      </c>
      <c r="B362" s="259" t="s">
        <v>459</v>
      </c>
      <c r="Q362" s="285" t="s">
        <v>846</v>
      </c>
      <c r="R362" s="284"/>
      <c r="S362" s="279"/>
      <c r="T362" s="279"/>
      <c r="U362" s="279"/>
      <c r="V362" s="279"/>
      <c r="W362" s="279"/>
      <c r="X362" s="280"/>
      <c r="Y362" s="280"/>
    </row>
    <row r="363" spans="1:25" x14ac:dyDescent="0.35">
      <c r="A363" s="260" t="s">
        <v>506</v>
      </c>
      <c r="B363" s="259" t="s">
        <v>459</v>
      </c>
      <c r="Q363" s="285" t="s">
        <v>847</v>
      </c>
      <c r="R363" s="286" t="s">
        <v>617</v>
      </c>
      <c r="S363" s="279"/>
      <c r="T363" s="279"/>
      <c r="U363" s="279"/>
      <c r="V363" s="279"/>
      <c r="W363" s="279"/>
      <c r="X363" s="280"/>
      <c r="Y363" s="280"/>
    </row>
    <row r="364" spans="1:25" x14ac:dyDescent="0.35">
      <c r="A364" s="260" t="s">
        <v>507</v>
      </c>
      <c r="B364" s="259" t="s">
        <v>459</v>
      </c>
      <c r="Q364" s="285" t="s">
        <v>848</v>
      </c>
      <c r="R364" s="286" t="s">
        <v>617</v>
      </c>
      <c r="S364" s="279"/>
      <c r="T364" s="279"/>
      <c r="U364" s="279"/>
      <c r="V364" s="279"/>
      <c r="W364" s="279"/>
      <c r="X364" s="280"/>
      <c r="Y364" s="280"/>
    </row>
    <row r="365" spans="1:25" x14ac:dyDescent="0.35">
      <c r="A365" s="260" t="s">
        <v>37</v>
      </c>
      <c r="B365" s="259" t="s">
        <v>459</v>
      </c>
      <c r="Q365" s="285" t="s">
        <v>849</v>
      </c>
      <c r="R365" s="286" t="s">
        <v>617</v>
      </c>
      <c r="S365" s="279"/>
      <c r="T365" s="279"/>
      <c r="U365" s="279"/>
      <c r="V365" s="279"/>
      <c r="W365" s="279"/>
      <c r="X365" s="280"/>
      <c r="Y365" s="280"/>
    </row>
    <row r="366" spans="1:25" x14ac:dyDescent="0.35">
      <c r="A366" s="260" t="s">
        <v>508</v>
      </c>
      <c r="B366" s="259" t="s">
        <v>459</v>
      </c>
      <c r="Q366" s="285" t="s">
        <v>850</v>
      </c>
      <c r="R366" s="286" t="s">
        <v>617</v>
      </c>
      <c r="S366" s="279"/>
      <c r="T366" s="279"/>
      <c r="U366" s="279"/>
      <c r="V366" s="279"/>
      <c r="W366" s="279"/>
      <c r="X366" s="280"/>
      <c r="Y366" s="280"/>
    </row>
    <row r="367" spans="1:25" x14ac:dyDescent="0.35">
      <c r="A367" s="260" t="s">
        <v>38</v>
      </c>
      <c r="B367" s="259" t="s">
        <v>459</v>
      </c>
      <c r="Q367" s="285" t="s">
        <v>851</v>
      </c>
      <c r="R367" s="286" t="s">
        <v>617</v>
      </c>
      <c r="S367" s="279"/>
      <c r="T367" s="279"/>
      <c r="U367" s="279"/>
      <c r="V367" s="279"/>
      <c r="W367" s="279"/>
      <c r="X367" s="280"/>
      <c r="Y367" s="280"/>
    </row>
    <row r="368" spans="1:25" x14ac:dyDescent="0.35">
      <c r="A368" s="260" t="s">
        <v>505</v>
      </c>
      <c r="B368" s="259" t="s">
        <v>459</v>
      </c>
      <c r="Q368" s="285" t="s">
        <v>852</v>
      </c>
      <c r="R368" s="286" t="s">
        <v>617</v>
      </c>
      <c r="S368" s="279"/>
      <c r="T368" s="279"/>
      <c r="U368" s="279"/>
      <c r="V368" s="279"/>
      <c r="W368" s="279"/>
      <c r="X368" s="280"/>
      <c r="Y368" s="280"/>
    </row>
    <row r="369" spans="1:25" x14ac:dyDescent="0.35">
      <c r="A369" s="260" t="s">
        <v>1231</v>
      </c>
      <c r="B369" s="259" t="s">
        <v>459</v>
      </c>
      <c r="Q369" s="285" t="s">
        <v>1232</v>
      </c>
      <c r="R369" s="286" t="s">
        <v>617</v>
      </c>
      <c r="S369" s="279"/>
      <c r="T369" s="279"/>
      <c r="U369" s="279"/>
      <c r="V369" s="279"/>
      <c r="W369" s="279"/>
      <c r="X369" s="280"/>
      <c r="Y369" s="280"/>
    </row>
    <row r="370" spans="1:25" x14ac:dyDescent="0.35">
      <c r="A370" s="260" t="s">
        <v>467</v>
      </c>
      <c r="B370" s="259"/>
      <c r="Q370" s="285" t="s">
        <v>853</v>
      </c>
      <c r="R370" s="284"/>
      <c r="S370" s="279"/>
      <c r="T370" s="279"/>
      <c r="U370" s="279"/>
      <c r="V370" s="279"/>
      <c r="W370" s="279"/>
      <c r="X370" s="280"/>
      <c r="Y370" s="280"/>
    </row>
    <row r="371" spans="1:25" x14ac:dyDescent="0.35">
      <c r="A371" s="260" t="s">
        <v>461</v>
      </c>
      <c r="B371" s="259" t="s">
        <v>459</v>
      </c>
      <c r="Q371" s="285" t="s">
        <v>854</v>
      </c>
      <c r="R371" s="286" t="s">
        <v>617</v>
      </c>
      <c r="S371" s="279"/>
      <c r="T371" s="279"/>
      <c r="U371" s="279"/>
      <c r="V371" s="279"/>
      <c r="W371" s="279"/>
      <c r="X371" s="280"/>
      <c r="Y371" s="280"/>
    </row>
    <row r="372" spans="1:25" x14ac:dyDescent="0.35">
      <c r="A372" s="260" t="s">
        <v>466</v>
      </c>
      <c r="B372" s="259" t="s">
        <v>459</v>
      </c>
      <c r="Q372" s="285" t="s">
        <v>855</v>
      </c>
      <c r="R372" s="286" t="s">
        <v>617</v>
      </c>
      <c r="S372" s="279"/>
      <c r="T372" s="279"/>
      <c r="U372" s="279"/>
      <c r="V372" s="279"/>
      <c r="W372" s="279"/>
      <c r="X372" s="280"/>
      <c r="Y372" s="280"/>
    </row>
    <row r="373" spans="1:25" x14ac:dyDescent="0.35">
      <c r="A373" s="260" t="s">
        <v>463</v>
      </c>
      <c r="B373" s="259" t="s">
        <v>459</v>
      </c>
      <c r="Q373" s="285" t="s">
        <v>856</v>
      </c>
      <c r="R373" s="286" t="s">
        <v>617</v>
      </c>
      <c r="S373" s="279"/>
      <c r="T373" s="279"/>
      <c r="U373" s="279"/>
      <c r="V373" s="279"/>
      <c r="W373" s="279"/>
      <c r="X373" s="280"/>
      <c r="Y373" s="280"/>
    </row>
    <row r="374" spans="1:25" x14ac:dyDescent="0.35">
      <c r="A374" s="260" t="s">
        <v>464</v>
      </c>
      <c r="B374" s="259" t="s">
        <v>459</v>
      </c>
      <c r="Q374" s="285" t="s">
        <v>857</v>
      </c>
      <c r="R374" s="286" t="s">
        <v>617</v>
      </c>
      <c r="S374" s="279"/>
      <c r="T374" s="279"/>
      <c r="U374" s="279"/>
      <c r="V374" s="279"/>
      <c r="W374" s="279"/>
      <c r="X374" s="280"/>
      <c r="Y374" s="280"/>
    </row>
    <row r="375" spans="1:25" x14ac:dyDescent="0.35">
      <c r="A375" s="260" t="s">
        <v>465</v>
      </c>
      <c r="B375" s="259" t="s">
        <v>459</v>
      </c>
      <c r="Q375" s="285" t="s">
        <v>858</v>
      </c>
      <c r="R375" s="286" t="s">
        <v>617</v>
      </c>
      <c r="S375" s="279"/>
      <c r="T375" s="279"/>
      <c r="U375" s="279"/>
      <c r="V375" s="279"/>
      <c r="W375" s="279"/>
      <c r="X375" s="280"/>
      <c r="Y375" s="280"/>
    </row>
    <row r="376" spans="1:25" x14ac:dyDescent="0.35">
      <c r="A376" s="260" t="s">
        <v>469</v>
      </c>
      <c r="B376" s="259" t="s">
        <v>459</v>
      </c>
      <c r="Q376" s="285" t="s">
        <v>859</v>
      </c>
      <c r="R376" s="286" t="s">
        <v>617</v>
      </c>
      <c r="S376" s="279"/>
      <c r="T376" s="279"/>
      <c r="U376" s="279"/>
      <c r="V376" s="279"/>
      <c r="W376" s="279"/>
      <c r="X376" s="280"/>
      <c r="Y376" s="280"/>
    </row>
    <row r="377" spans="1:25" x14ac:dyDescent="0.35">
      <c r="A377" s="260" t="s">
        <v>462</v>
      </c>
      <c r="B377" s="259" t="s">
        <v>459</v>
      </c>
      <c r="Q377" s="285" t="s">
        <v>860</v>
      </c>
      <c r="R377" s="286" t="s">
        <v>617</v>
      </c>
      <c r="S377" s="279"/>
      <c r="T377" s="279"/>
      <c r="U377" s="279"/>
      <c r="V377" s="279"/>
      <c r="W377" s="279"/>
      <c r="X377" s="280"/>
      <c r="Y377" s="280"/>
    </row>
    <row r="378" spans="1:25" x14ac:dyDescent="0.35">
      <c r="A378" s="260" t="s">
        <v>127</v>
      </c>
      <c r="B378" s="259" t="s">
        <v>459</v>
      </c>
      <c r="Q378" s="285" t="s">
        <v>861</v>
      </c>
      <c r="R378" s="286" t="s">
        <v>617</v>
      </c>
      <c r="S378" s="279"/>
      <c r="T378" s="279"/>
      <c r="U378" s="279"/>
      <c r="V378" s="279"/>
      <c r="W378" s="279"/>
      <c r="X378" s="280"/>
      <c r="Y378" s="280"/>
    </row>
    <row r="379" spans="1:25" x14ac:dyDescent="0.35">
      <c r="A379" s="260" t="s">
        <v>128</v>
      </c>
      <c r="B379" s="259" t="s">
        <v>459</v>
      </c>
      <c r="Q379" s="285" t="s">
        <v>862</v>
      </c>
      <c r="R379" s="286" t="s">
        <v>617</v>
      </c>
      <c r="S379" s="279"/>
      <c r="T379" s="279"/>
      <c r="U379" s="279"/>
      <c r="V379" s="279"/>
      <c r="W379" s="279"/>
      <c r="X379" s="280"/>
      <c r="Y379" s="280"/>
    </row>
    <row r="381" spans="1:25" x14ac:dyDescent="0.35">
      <c r="A381" s="262" t="s">
        <v>39</v>
      </c>
      <c r="B381" s="259"/>
      <c r="Q381" s="282" t="s">
        <v>863</v>
      </c>
      <c r="R381" s="284"/>
      <c r="S381" s="279"/>
      <c r="T381" s="279"/>
      <c r="U381" s="279"/>
      <c r="V381" s="279"/>
      <c r="W381" s="279"/>
      <c r="X381" s="280"/>
      <c r="Y381" s="280"/>
    </row>
    <row r="382" spans="1:25" x14ac:dyDescent="0.35">
      <c r="A382" s="260" t="s">
        <v>132</v>
      </c>
      <c r="B382" s="259" t="s">
        <v>459</v>
      </c>
      <c r="Q382" s="285" t="s">
        <v>864</v>
      </c>
      <c r="R382" s="286" t="s">
        <v>617</v>
      </c>
      <c r="S382" s="279"/>
      <c r="T382" s="279"/>
      <c r="U382" s="279"/>
      <c r="V382" s="279"/>
      <c r="W382" s="279"/>
      <c r="X382" s="280"/>
      <c r="Y382" s="280"/>
    </row>
    <row r="383" spans="1:25" x14ac:dyDescent="0.35">
      <c r="A383" s="260" t="s">
        <v>133</v>
      </c>
      <c r="B383" s="259" t="s">
        <v>459</v>
      </c>
      <c r="Q383" s="285" t="s">
        <v>865</v>
      </c>
      <c r="R383" s="286" t="s">
        <v>617</v>
      </c>
      <c r="S383" s="279"/>
      <c r="T383" s="279"/>
      <c r="U383" s="279"/>
      <c r="V383" s="279"/>
      <c r="W383" s="279"/>
      <c r="X383" s="280"/>
      <c r="Y383" s="280"/>
    </row>
    <row r="384" spans="1:25" x14ac:dyDescent="0.35">
      <c r="A384" s="260" t="s">
        <v>470</v>
      </c>
      <c r="B384" s="259" t="s">
        <v>459</v>
      </c>
      <c r="Q384" s="285" t="s">
        <v>866</v>
      </c>
      <c r="R384" s="286" t="s">
        <v>617</v>
      </c>
      <c r="S384" s="279"/>
      <c r="T384" s="279"/>
      <c r="U384" s="279"/>
      <c r="V384" s="279"/>
      <c r="W384" s="279"/>
      <c r="X384" s="280"/>
      <c r="Y384" s="280"/>
    </row>
    <row r="385" spans="1:25" x14ac:dyDescent="0.35">
      <c r="A385" s="260" t="s">
        <v>134</v>
      </c>
      <c r="B385" s="259" t="s">
        <v>459</v>
      </c>
      <c r="Q385" s="285" t="s">
        <v>867</v>
      </c>
      <c r="R385" s="286" t="s">
        <v>617</v>
      </c>
      <c r="S385" s="279"/>
      <c r="T385" s="279"/>
      <c r="U385" s="279"/>
      <c r="V385" s="279"/>
      <c r="W385" s="279"/>
      <c r="X385" s="280"/>
      <c r="Y385" s="280"/>
    </row>
    <row r="386" spans="1:25" x14ac:dyDescent="0.35">
      <c r="A386" s="260" t="s">
        <v>131</v>
      </c>
      <c r="B386" s="259" t="s">
        <v>1</v>
      </c>
      <c r="Q386" s="285" t="s">
        <v>868</v>
      </c>
      <c r="R386" s="284" t="s">
        <v>1</v>
      </c>
      <c r="S386" s="279"/>
      <c r="T386" s="279"/>
      <c r="U386" s="279"/>
      <c r="V386" s="279"/>
      <c r="W386" s="279"/>
      <c r="X386" s="280"/>
      <c r="Y386" s="280"/>
    </row>
    <row r="387" spans="1:25" x14ac:dyDescent="0.35">
      <c r="A387" s="260" t="s">
        <v>516</v>
      </c>
      <c r="B387" s="259" t="s">
        <v>1</v>
      </c>
      <c r="Q387" s="285" t="s">
        <v>869</v>
      </c>
      <c r="R387" s="284" t="s">
        <v>1</v>
      </c>
      <c r="S387" s="279"/>
      <c r="T387" s="279"/>
      <c r="U387" s="279"/>
      <c r="V387" s="279"/>
      <c r="W387" s="279"/>
      <c r="X387" s="280"/>
      <c r="Y387" s="280"/>
    </row>
    <row r="388" spans="1:25" x14ac:dyDescent="0.35">
      <c r="A388" s="260" t="s">
        <v>563</v>
      </c>
      <c r="B388" s="259" t="s">
        <v>1</v>
      </c>
      <c r="Q388" s="285" t="s">
        <v>870</v>
      </c>
      <c r="R388" s="284" t="s">
        <v>1</v>
      </c>
      <c r="S388" s="279"/>
      <c r="T388" s="279"/>
      <c r="U388" s="279"/>
      <c r="V388" s="279"/>
      <c r="W388" s="279"/>
      <c r="X388" s="280"/>
      <c r="Y388" s="280"/>
    </row>
    <row r="389" spans="1:25" x14ac:dyDescent="0.35">
      <c r="A389" s="260" t="s">
        <v>564</v>
      </c>
      <c r="B389" s="259" t="s">
        <v>1</v>
      </c>
      <c r="Q389" s="285" t="s">
        <v>871</v>
      </c>
      <c r="R389" s="284" t="s">
        <v>1</v>
      </c>
      <c r="S389" s="279"/>
      <c r="T389" s="279"/>
      <c r="U389" s="279"/>
      <c r="V389" s="279"/>
      <c r="W389" s="279"/>
      <c r="X389" s="280"/>
      <c r="Y389" s="280"/>
    </row>
    <row r="391" spans="1:25" x14ac:dyDescent="0.35">
      <c r="A391" s="260" t="s">
        <v>454</v>
      </c>
      <c r="Q391" s="285" t="s">
        <v>763</v>
      </c>
      <c r="R391" s="278"/>
      <c r="S391" s="278"/>
      <c r="T391" s="278"/>
      <c r="U391" s="278"/>
      <c r="V391" s="278"/>
      <c r="W391" s="278"/>
      <c r="X391" s="278"/>
      <c r="Y391" s="278"/>
    </row>
    <row r="392" spans="1:25" x14ac:dyDescent="0.35">
      <c r="A392" s="260" t="s">
        <v>539</v>
      </c>
      <c r="Q392" s="285" t="s">
        <v>872</v>
      </c>
      <c r="R392" s="278"/>
      <c r="S392" s="278"/>
      <c r="T392" s="278"/>
      <c r="U392" s="278"/>
      <c r="V392" s="278"/>
      <c r="W392" s="278"/>
      <c r="X392" s="278"/>
      <c r="Y392" s="278"/>
    </row>
    <row r="394" spans="1:25" s="270" customFormat="1" x14ac:dyDescent="0.35">
      <c r="A394" s="269" t="s">
        <v>731</v>
      </c>
      <c r="B394" s="269"/>
      <c r="C394" s="269"/>
      <c r="D394" s="269"/>
      <c r="E394" s="269"/>
      <c r="F394" s="269"/>
      <c r="G394" s="269"/>
      <c r="H394" s="269"/>
      <c r="I394" s="269"/>
      <c r="J394" s="269"/>
      <c r="K394" s="269"/>
      <c r="L394" s="269"/>
      <c r="M394" s="269"/>
      <c r="N394" s="269"/>
      <c r="O394" s="269"/>
      <c r="P394" s="269"/>
      <c r="Q394" s="281"/>
      <c r="R394" s="281"/>
      <c r="S394" s="281"/>
      <c r="T394" s="281"/>
      <c r="U394" s="281"/>
      <c r="V394" s="281"/>
      <c r="W394" s="281"/>
      <c r="X394" s="281"/>
      <c r="Y394" s="281"/>
    </row>
    <row r="395" spans="1:25" x14ac:dyDescent="0.35">
      <c r="A395" s="262" t="s">
        <v>237</v>
      </c>
      <c r="B395" s="261"/>
      <c r="Q395" s="282" t="s">
        <v>873</v>
      </c>
      <c r="R395" s="283"/>
      <c r="S395" s="278"/>
      <c r="T395" s="278"/>
      <c r="U395" s="278"/>
      <c r="V395" s="278"/>
      <c r="W395" s="278"/>
      <c r="X395" s="278"/>
      <c r="Y395" s="278"/>
    </row>
    <row r="397" spans="1:25" x14ac:dyDescent="0.35">
      <c r="A397" s="262"/>
      <c r="B397" s="259" t="s">
        <v>47</v>
      </c>
      <c r="Q397" s="282"/>
      <c r="R397" s="284" t="s">
        <v>611</v>
      </c>
      <c r="S397" s="278"/>
      <c r="T397" s="278"/>
      <c r="U397" s="278"/>
      <c r="V397" s="278"/>
      <c r="W397" s="278"/>
      <c r="X397" s="278"/>
      <c r="Y397" s="278"/>
    </row>
    <row r="399" spans="1:25" x14ac:dyDescent="0.35">
      <c r="A399" s="262" t="s">
        <v>238</v>
      </c>
      <c r="B399" s="259"/>
      <c r="Q399" s="282" t="s">
        <v>874</v>
      </c>
      <c r="R399" s="284"/>
      <c r="S399" s="278"/>
      <c r="T399" s="278"/>
      <c r="U399" s="278"/>
      <c r="V399" s="278"/>
      <c r="W399" s="278"/>
      <c r="X399" s="278"/>
      <c r="Y399" s="278"/>
    </row>
    <row r="400" spans="1:25" x14ac:dyDescent="0.35">
      <c r="A400" s="260" t="s">
        <v>479</v>
      </c>
      <c r="B400" s="256" t="s">
        <v>459</v>
      </c>
      <c r="Q400" s="285" t="s">
        <v>875</v>
      </c>
      <c r="R400" s="286" t="s">
        <v>617</v>
      </c>
      <c r="S400" s="278"/>
      <c r="T400" s="278"/>
      <c r="U400" s="278"/>
      <c r="V400" s="278"/>
      <c r="W400" s="278"/>
      <c r="X400" s="278"/>
      <c r="Y400" s="278"/>
    </row>
    <row r="401" spans="1:25" x14ac:dyDescent="0.35">
      <c r="A401" s="260" t="s">
        <v>480</v>
      </c>
      <c r="B401" s="256" t="s">
        <v>459</v>
      </c>
      <c r="Q401" s="285" t="s">
        <v>1205</v>
      </c>
      <c r="R401" s="286" t="s">
        <v>617</v>
      </c>
      <c r="S401" s="278"/>
      <c r="T401" s="278"/>
      <c r="U401" s="278"/>
      <c r="V401" s="278"/>
      <c r="W401" s="278"/>
      <c r="X401" s="278"/>
      <c r="Y401" s="278"/>
    </row>
    <row r="402" spans="1:25" x14ac:dyDescent="0.35">
      <c r="A402" s="260" t="s">
        <v>481</v>
      </c>
      <c r="B402" s="256" t="s">
        <v>459</v>
      </c>
      <c r="Q402" s="285" t="s">
        <v>1204</v>
      </c>
      <c r="R402" s="286" t="s">
        <v>617</v>
      </c>
      <c r="S402" s="278"/>
      <c r="T402" s="278"/>
      <c r="U402" s="278"/>
      <c r="V402" s="278"/>
      <c r="W402" s="278"/>
      <c r="X402" s="278"/>
      <c r="Y402" s="278"/>
    </row>
    <row r="403" spans="1:25" x14ac:dyDescent="0.35">
      <c r="A403" s="260" t="s">
        <v>239</v>
      </c>
      <c r="B403" s="256" t="s">
        <v>459</v>
      </c>
      <c r="Q403" s="285" t="s">
        <v>876</v>
      </c>
      <c r="R403" s="286" t="s">
        <v>617</v>
      </c>
      <c r="S403" s="278"/>
      <c r="T403" s="278"/>
      <c r="U403" s="278"/>
      <c r="V403" s="278"/>
      <c r="W403" s="278"/>
      <c r="X403" s="278"/>
      <c r="Y403" s="278"/>
    </row>
    <row r="404" spans="1:25" x14ac:dyDescent="0.35">
      <c r="A404" s="260" t="s">
        <v>240</v>
      </c>
      <c r="B404" s="256" t="s">
        <v>459</v>
      </c>
      <c r="Q404" s="285" t="s">
        <v>877</v>
      </c>
      <c r="R404" s="286" t="s">
        <v>617</v>
      </c>
      <c r="S404" s="278"/>
      <c r="T404" s="278"/>
      <c r="U404" s="278"/>
      <c r="V404" s="278"/>
      <c r="W404" s="278"/>
      <c r="X404" s="278"/>
      <c r="Y404" s="278"/>
    </row>
    <row r="405" spans="1:25" x14ac:dyDescent="0.35">
      <c r="A405" s="260" t="s">
        <v>241</v>
      </c>
      <c r="B405" s="256" t="s">
        <v>459</v>
      </c>
      <c r="Q405" s="285" t="s">
        <v>878</v>
      </c>
      <c r="R405" s="286" t="s">
        <v>617</v>
      </c>
      <c r="S405" s="278"/>
      <c r="T405" s="278"/>
      <c r="U405" s="278"/>
      <c r="V405" s="278"/>
      <c r="W405" s="278"/>
      <c r="X405" s="278"/>
      <c r="Y405" s="278"/>
    </row>
    <row r="406" spans="1:25" x14ac:dyDescent="0.35">
      <c r="A406" s="260" t="s">
        <v>243</v>
      </c>
      <c r="B406" s="256" t="s">
        <v>459</v>
      </c>
      <c r="Q406" s="285" t="s">
        <v>879</v>
      </c>
      <c r="R406" s="286" t="s">
        <v>617</v>
      </c>
      <c r="S406" s="278"/>
      <c r="T406" s="278"/>
      <c r="U406" s="278"/>
      <c r="V406" s="278"/>
      <c r="W406" s="278"/>
      <c r="X406" s="278"/>
      <c r="Y406" s="278"/>
    </row>
    <row r="407" spans="1:25" x14ac:dyDescent="0.35">
      <c r="A407" s="260" t="s">
        <v>244</v>
      </c>
      <c r="B407" s="256" t="s">
        <v>459</v>
      </c>
      <c r="Q407" s="285" t="s">
        <v>880</v>
      </c>
      <c r="R407" s="286" t="s">
        <v>617</v>
      </c>
      <c r="S407" s="279"/>
      <c r="T407" s="279"/>
      <c r="U407" s="279"/>
      <c r="V407" s="279"/>
      <c r="W407" s="279"/>
      <c r="X407" s="280"/>
      <c r="Y407" s="280"/>
    </row>
    <row r="408" spans="1:25" x14ac:dyDescent="0.35">
      <c r="A408" s="260" t="s">
        <v>484</v>
      </c>
      <c r="B408" s="256" t="s">
        <v>459</v>
      </c>
      <c r="Q408" s="285" t="s">
        <v>881</v>
      </c>
      <c r="R408" s="286" t="s">
        <v>617</v>
      </c>
      <c r="S408" s="279"/>
      <c r="T408" s="279"/>
      <c r="U408" s="279"/>
      <c r="V408" s="279"/>
      <c r="W408" s="279"/>
      <c r="X408" s="280"/>
      <c r="Y408" s="280"/>
    </row>
    <row r="409" spans="1:25" x14ac:dyDescent="0.35">
      <c r="A409" s="260" t="s">
        <v>482</v>
      </c>
      <c r="B409" s="256" t="s">
        <v>459</v>
      </c>
      <c r="Q409" s="285" t="s">
        <v>882</v>
      </c>
      <c r="R409" s="286" t="s">
        <v>617</v>
      </c>
      <c r="S409" s="279"/>
      <c r="T409" s="279"/>
      <c r="U409" s="279"/>
      <c r="V409" s="279"/>
      <c r="W409" s="279"/>
      <c r="X409" s="280"/>
      <c r="Y409" s="280"/>
    </row>
    <row r="410" spans="1:25" x14ac:dyDescent="0.35">
      <c r="A410" s="260" t="s">
        <v>245</v>
      </c>
      <c r="B410" s="256" t="s">
        <v>459</v>
      </c>
      <c r="Q410" s="285" t="s">
        <v>883</v>
      </c>
      <c r="R410" s="286" t="s">
        <v>617</v>
      </c>
      <c r="S410" s="279"/>
      <c r="T410" s="279"/>
      <c r="U410" s="279"/>
      <c r="V410" s="279"/>
      <c r="W410" s="279"/>
      <c r="X410" s="280"/>
      <c r="Y410" s="280"/>
    </row>
    <row r="411" spans="1:25" x14ac:dyDescent="0.35">
      <c r="A411" s="260" t="s">
        <v>252</v>
      </c>
      <c r="B411" s="256" t="s">
        <v>459</v>
      </c>
      <c r="Q411" s="285" t="s">
        <v>884</v>
      </c>
      <c r="R411" s="286" t="s">
        <v>617</v>
      </c>
      <c r="S411" s="279"/>
      <c r="T411" s="279"/>
      <c r="U411" s="279"/>
      <c r="V411" s="279"/>
      <c r="W411" s="279"/>
      <c r="X411" s="280"/>
      <c r="Y411" s="280"/>
    </row>
    <row r="412" spans="1:25" x14ac:dyDescent="0.35">
      <c r="A412" s="260" t="s">
        <v>253</v>
      </c>
      <c r="B412" s="256" t="s">
        <v>459</v>
      </c>
      <c r="Q412" s="285" t="s">
        <v>885</v>
      </c>
      <c r="R412" s="286" t="s">
        <v>617</v>
      </c>
      <c r="S412" s="279"/>
      <c r="T412" s="279"/>
      <c r="U412" s="279"/>
      <c r="V412" s="279"/>
      <c r="W412" s="279"/>
      <c r="X412" s="280"/>
      <c r="Y412" s="280"/>
    </row>
    <row r="414" spans="1:25" x14ac:dyDescent="0.35">
      <c r="A414" s="262" t="s">
        <v>246</v>
      </c>
      <c r="B414" s="259"/>
      <c r="Q414" s="282" t="s">
        <v>886</v>
      </c>
      <c r="R414" s="284"/>
      <c r="S414" s="279"/>
      <c r="T414" s="279"/>
      <c r="U414" s="279"/>
      <c r="V414" s="279"/>
      <c r="W414" s="279"/>
      <c r="X414" s="280"/>
      <c r="Y414" s="280"/>
    </row>
    <row r="415" spans="1:25" x14ac:dyDescent="0.35">
      <c r="A415" s="260" t="s">
        <v>523</v>
      </c>
      <c r="B415" s="256" t="s">
        <v>51</v>
      </c>
      <c r="Q415" s="285" t="s">
        <v>887</v>
      </c>
      <c r="R415" s="286" t="s">
        <v>618</v>
      </c>
      <c r="S415" s="279"/>
      <c r="T415" s="279"/>
      <c r="U415" s="279"/>
      <c r="V415" s="279"/>
      <c r="W415" s="279"/>
      <c r="X415" s="280"/>
      <c r="Y415" s="280"/>
    </row>
    <row r="416" spans="1:25" x14ac:dyDescent="0.35">
      <c r="A416" s="260" t="s">
        <v>240</v>
      </c>
      <c r="B416" s="256" t="s">
        <v>51</v>
      </c>
      <c r="Q416" s="285" t="s">
        <v>877</v>
      </c>
      <c r="R416" s="286" t="s">
        <v>618</v>
      </c>
      <c r="S416" s="279"/>
      <c r="T416" s="279"/>
      <c r="U416" s="279"/>
      <c r="V416" s="279"/>
      <c r="W416" s="279"/>
      <c r="X416" s="280"/>
      <c r="Y416" s="280"/>
    </row>
    <row r="417" spans="1:25" x14ac:dyDescent="0.35">
      <c r="A417" s="260" t="s">
        <v>241</v>
      </c>
      <c r="B417" s="256" t="s">
        <v>51</v>
      </c>
      <c r="Q417" s="285" t="s">
        <v>878</v>
      </c>
      <c r="R417" s="286" t="s">
        <v>618</v>
      </c>
      <c r="S417" s="279"/>
      <c r="T417" s="279"/>
      <c r="U417" s="279"/>
      <c r="V417" s="279"/>
      <c r="W417" s="279"/>
      <c r="X417" s="280"/>
      <c r="Y417" s="280"/>
    </row>
    <row r="418" spans="1:25" x14ac:dyDescent="0.35">
      <c r="A418" s="260" t="s">
        <v>244</v>
      </c>
      <c r="B418" s="256" t="s">
        <v>51</v>
      </c>
      <c r="Q418" s="285" t="s">
        <v>880</v>
      </c>
      <c r="R418" s="286" t="s">
        <v>618</v>
      </c>
      <c r="S418" s="279"/>
      <c r="T418" s="279"/>
      <c r="U418" s="279"/>
      <c r="V418" s="279"/>
      <c r="W418" s="279"/>
      <c r="X418" s="280"/>
      <c r="Y418" s="280"/>
    </row>
    <row r="419" spans="1:25" x14ac:dyDescent="0.35">
      <c r="A419" s="260" t="s">
        <v>243</v>
      </c>
      <c r="B419" s="256" t="s">
        <v>51</v>
      </c>
      <c r="Q419" s="285" t="s">
        <v>879</v>
      </c>
      <c r="R419" s="286" t="s">
        <v>618</v>
      </c>
      <c r="S419" s="279"/>
      <c r="T419" s="279"/>
      <c r="U419" s="279"/>
      <c r="V419" s="279"/>
      <c r="W419" s="279"/>
      <c r="X419" s="280"/>
      <c r="Y419" s="280"/>
    </row>
    <row r="420" spans="1:25" x14ac:dyDescent="0.35">
      <c r="A420" s="260" t="s">
        <v>242</v>
      </c>
      <c r="B420" s="256" t="s">
        <v>51</v>
      </c>
      <c r="Q420" s="285" t="s">
        <v>888</v>
      </c>
      <c r="R420" s="286" t="s">
        <v>618</v>
      </c>
      <c r="S420" s="279"/>
      <c r="T420" s="279"/>
      <c r="U420" s="279"/>
      <c r="V420" s="279"/>
      <c r="W420" s="279"/>
      <c r="X420" s="280"/>
      <c r="Y420" s="280"/>
    </row>
    <row r="421" spans="1:25" x14ac:dyDescent="0.35">
      <c r="A421" s="260" t="s">
        <v>239</v>
      </c>
      <c r="B421" s="256" t="s">
        <v>51</v>
      </c>
      <c r="Q421" s="285" t="s">
        <v>876</v>
      </c>
      <c r="R421" s="286" t="s">
        <v>618</v>
      </c>
      <c r="S421" s="279"/>
      <c r="T421" s="279"/>
      <c r="U421" s="279"/>
      <c r="V421" s="279"/>
      <c r="W421" s="279"/>
      <c r="X421" s="280"/>
      <c r="Y421" s="280"/>
    </row>
    <row r="422" spans="1:25" x14ac:dyDescent="0.35">
      <c r="A422" s="260" t="s">
        <v>247</v>
      </c>
      <c r="B422" s="256" t="s">
        <v>51</v>
      </c>
      <c r="Q422" s="285" t="s">
        <v>889</v>
      </c>
      <c r="R422" s="286" t="s">
        <v>618</v>
      </c>
      <c r="S422" s="279"/>
      <c r="T422" s="279"/>
      <c r="U422" s="279"/>
      <c r="V422" s="279"/>
      <c r="W422" s="279"/>
      <c r="X422" s="280"/>
      <c r="Y422" s="280"/>
    </row>
    <row r="423" spans="1:25" x14ac:dyDescent="0.35">
      <c r="A423" s="260" t="s">
        <v>248</v>
      </c>
      <c r="B423" s="256" t="s">
        <v>51</v>
      </c>
      <c r="Q423" s="285" t="s">
        <v>890</v>
      </c>
      <c r="R423" s="286" t="s">
        <v>618</v>
      </c>
      <c r="S423" s="278"/>
      <c r="T423" s="278"/>
      <c r="U423" s="278"/>
      <c r="V423" s="278"/>
      <c r="W423" s="278"/>
      <c r="X423" s="278"/>
      <c r="Y423" s="278"/>
    </row>
    <row r="424" spans="1:25" x14ac:dyDescent="0.35">
      <c r="A424" s="260" t="s">
        <v>249</v>
      </c>
      <c r="B424" s="256" t="s">
        <v>51</v>
      </c>
      <c r="Q424" s="285" t="s">
        <v>891</v>
      </c>
      <c r="R424" s="286" t="s">
        <v>618</v>
      </c>
      <c r="S424" s="278"/>
      <c r="T424" s="278"/>
      <c r="U424" s="278"/>
      <c r="V424" s="278"/>
      <c r="W424" s="278"/>
      <c r="X424" s="278"/>
      <c r="Y424" s="278"/>
    </row>
    <row r="425" spans="1:25" x14ac:dyDescent="0.35">
      <c r="A425" s="260" t="s">
        <v>250</v>
      </c>
      <c r="B425" s="256" t="s">
        <v>51</v>
      </c>
      <c r="Q425" s="285" t="s">
        <v>641</v>
      </c>
      <c r="R425" s="286" t="s">
        <v>618</v>
      </c>
      <c r="S425" s="278"/>
      <c r="T425" s="278"/>
      <c r="U425" s="278"/>
      <c r="V425" s="278"/>
      <c r="W425" s="278"/>
      <c r="X425" s="278"/>
      <c r="Y425" s="278"/>
    </row>
    <row r="426" spans="1:25" x14ac:dyDescent="0.35">
      <c r="A426" s="260" t="s">
        <v>251</v>
      </c>
      <c r="B426" s="256" t="s">
        <v>1</v>
      </c>
      <c r="Q426" s="285" t="s">
        <v>892</v>
      </c>
      <c r="R426" s="286" t="s">
        <v>1</v>
      </c>
      <c r="S426" s="278"/>
      <c r="T426" s="278"/>
      <c r="U426" s="278"/>
      <c r="V426" s="278"/>
      <c r="W426" s="278"/>
      <c r="X426" s="278"/>
      <c r="Y426" s="278"/>
    </row>
    <row r="427" spans="1:25" x14ac:dyDescent="0.35">
      <c r="A427" s="260" t="s">
        <v>485</v>
      </c>
      <c r="B427" s="256" t="s">
        <v>51</v>
      </c>
      <c r="Q427" s="285" t="s">
        <v>893</v>
      </c>
      <c r="R427" s="286" t="s">
        <v>618</v>
      </c>
      <c r="S427" s="278"/>
      <c r="T427" s="278"/>
      <c r="U427" s="278"/>
      <c r="V427" s="278"/>
      <c r="W427" s="278"/>
      <c r="X427" s="278"/>
      <c r="Y427" s="278"/>
    </row>
    <row r="428" spans="1:25" x14ac:dyDescent="0.35">
      <c r="A428" s="260" t="s">
        <v>487</v>
      </c>
      <c r="B428" s="256" t="s">
        <v>1</v>
      </c>
      <c r="Q428" s="285" t="s">
        <v>894</v>
      </c>
      <c r="R428" s="286" t="s">
        <v>1</v>
      </c>
      <c r="S428" s="278"/>
      <c r="T428" s="278"/>
      <c r="U428" s="278"/>
      <c r="V428" s="278"/>
      <c r="W428" s="278"/>
      <c r="X428" s="278"/>
      <c r="Y428" s="278"/>
    </row>
    <row r="429" spans="1:25" x14ac:dyDescent="0.35">
      <c r="A429" s="260" t="s">
        <v>489</v>
      </c>
      <c r="B429" s="256" t="s">
        <v>51</v>
      </c>
      <c r="Q429" s="285" t="s">
        <v>895</v>
      </c>
      <c r="R429" s="286" t="s">
        <v>618</v>
      </c>
      <c r="S429" s="278"/>
      <c r="T429" s="278"/>
      <c r="U429" s="278"/>
      <c r="V429" s="278"/>
      <c r="W429" s="278"/>
      <c r="X429" s="278"/>
      <c r="Y429" s="278"/>
    </row>
    <row r="430" spans="1:25" x14ac:dyDescent="0.35">
      <c r="A430" s="260" t="s">
        <v>488</v>
      </c>
      <c r="B430" s="256" t="s">
        <v>1</v>
      </c>
      <c r="Q430" s="285" t="s">
        <v>896</v>
      </c>
      <c r="R430" s="286" t="s">
        <v>1</v>
      </c>
      <c r="S430" s="278"/>
      <c r="T430" s="278"/>
      <c r="U430" s="278"/>
      <c r="V430" s="278"/>
      <c r="W430" s="278"/>
      <c r="X430" s="278"/>
      <c r="Y430" s="278"/>
    </row>
    <row r="432" spans="1:25" s="270" customFormat="1" x14ac:dyDescent="0.35">
      <c r="A432" s="269" t="s">
        <v>732</v>
      </c>
      <c r="B432" s="269"/>
      <c r="C432" s="269"/>
      <c r="D432" s="269"/>
      <c r="E432" s="269"/>
      <c r="F432" s="269"/>
      <c r="G432" s="269"/>
      <c r="H432" s="269"/>
      <c r="I432" s="269"/>
      <c r="J432" s="269"/>
      <c r="K432" s="269"/>
      <c r="L432" s="269"/>
      <c r="M432" s="269"/>
      <c r="N432" s="269"/>
      <c r="O432" s="269"/>
      <c r="P432" s="269"/>
      <c r="Q432" s="281"/>
      <c r="R432" s="281"/>
      <c r="S432" s="281"/>
      <c r="T432" s="281"/>
      <c r="U432" s="281"/>
      <c r="V432" s="281"/>
      <c r="W432" s="281"/>
      <c r="X432" s="281"/>
      <c r="Y432" s="281"/>
    </row>
    <row r="433" spans="1:25" x14ac:dyDescent="0.35">
      <c r="A433" s="262" t="s">
        <v>152</v>
      </c>
      <c r="B433" s="261"/>
      <c r="Q433" s="282" t="s">
        <v>1180</v>
      </c>
      <c r="R433" s="283"/>
      <c r="S433" s="278"/>
      <c r="T433" s="278"/>
      <c r="U433" s="278"/>
      <c r="V433" s="278"/>
      <c r="W433" s="278"/>
      <c r="X433" s="278"/>
      <c r="Y433" s="278"/>
    </row>
    <row r="435" spans="1:25" x14ac:dyDescent="0.35">
      <c r="A435" s="262"/>
      <c r="B435" s="259" t="s">
        <v>47</v>
      </c>
      <c r="Q435" s="282"/>
      <c r="R435" s="284" t="s">
        <v>611</v>
      </c>
      <c r="S435" s="278"/>
      <c r="T435" s="278"/>
      <c r="U435" s="278"/>
      <c r="V435" s="278"/>
      <c r="W435" s="278"/>
      <c r="X435" s="278"/>
      <c r="Y435" s="278"/>
    </row>
    <row r="437" spans="1:25" x14ac:dyDescent="0.35">
      <c r="A437" s="262" t="s">
        <v>143</v>
      </c>
      <c r="B437" s="259"/>
      <c r="Q437" s="282" t="s">
        <v>1202</v>
      </c>
      <c r="R437" s="284"/>
      <c r="S437" s="278"/>
      <c r="T437" s="278"/>
      <c r="U437" s="278"/>
      <c r="V437" s="278"/>
      <c r="W437" s="278"/>
      <c r="X437" s="278"/>
      <c r="Y437" s="278"/>
    </row>
    <row r="438" spans="1:25" x14ac:dyDescent="0.35">
      <c r="A438" s="260" t="s">
        <v>137</v>
      </c>
      <c r="B438" s="259" t="s">
        <v>60</v>
      </c>
      <c r="Q438" s="285" t="s">
        <v>897</v>
      </c>
      <c r="R438" s="284" t="s">
        <v>768</v>
      </c>
      <c r="S438" s="278"/>
      <c r="T438" s="278"/>
      <c r="U438" s="278"/>
      <c r="V438" s="278"/>
      <c r="W438" s="278"/>
      <c r="X438" s="278"/>
      <c r="Y438" s="278"/>
    </row>
    <row r="439" spans="1:25" x14ac:dyDescent="0.35">
      <c r="A439" s="260" t="s">
        <v>138</v>
      </c>
      <c r="B439" s="259" t="s">
        <v>1216</v>
      </c>
      <c r="C439" s="258" t="s">
        <v>4</v>
      </c>
      <c r="D439" s="258" t="s">
        <v>4</v>
      </c>
      <c r="E439" s="258" t="s">
        <v>4</v>
      </c>
      <c r="F439" s="258" t="s">
        <v>4</v>
      </c>
      <c r="G439" s="258" t="s">
        <v>4</v>
      </c>
      <c r="Q439" s="285" t="s">
        <v>898</v>
      </c>
      <c r="R439" s="284" t="s">
        <v>1217</v>
      </c>
      <c r="S439" s="290" t="s">
        <v>1218</v>
      </c>
      <c r="T439" s="290" t="s">
        <v>1218</v>
      </c>
      <c r="U439" s="290" t="s">
        <v>1218</v>
      </c>
      <c r="V439" s="290" t="s">
        <v>1218</v>
      </c>
      <c r="W439" s="290" t="s">
        <v>1218</v>
      </c>
      <c r="X439" s="280"/>
      <c r="Y439" s="280"/>
    </row>
    <row r="440" spans="1:25" x14ac:dyDescent="0.35">
      <c r="A440" s="260" t="s">
        <v>139</v>
      </c>
      <c r="B440" s="259" t="s">
        <v>60</v>
      </c>
      <c r="Q440" s="285" t="s">
        <v>1157</v>
      </c>
      <c r="R440" s="284" t="s">
        <v>768</v>
      </c>
      <c r="S440" s="279"/>
      <c r="T440" s="279"/>
      <c r="U440" s="279"/>
      <c r="V440" s="279"/>
      <c r="W440" s="279"/>
      <c r="X440" s="280"/>
      <c r="Y440" s="280"/>
    </row>
    <row r="441" spans="1:25" x14ac:dyDescent="0.35">
      <c r="A441" s="260" t="s">
        <v>140</v>
      </c>
      <c r="B441" s="259" t="s">
        <v>60</v>
      </c>
      <c r="Q441" s="285" t="s">
        <v>899</v>
      </c>
      <c r="R441" s="284" t="s">
        <v>768</v>
      </c>
      <c r="S441" s="279"/>
      <c r="T441" s="279"/>
      <c r="U441" s="279"/>
      <c r="V441" s="279"/>
      <c r="W441" s="279"/>
      <c r="X441" s="280"/>
      <c r="Y441" s="280"/>
    </row>
    <row r="442" spans="1:25" x14ac:dyDescent="0.35">
      <c r="A442" s="260" t="s">
        <v>141</v>
      </c>
      <c r="B442" s="259" t="s">
        <v>60</v>
      </c>
      <c r="Q442" s="285" t="s">
        <v>900</v>
      </c>
      <c r="R442" s="284" t="s">
        <v>768</v>
      </c>
      <c r="S442" s="279"/>
      <c r="T442" s="279"/>
      <c r="U442" s="279"/>
      <c r="V442" s="279"/>
      <c r="W442" s="279"/>
      <c r="X442" s="280"/>
      <c r="Y442" s="280"/>
    </row>
    <row r="443" spans="1:25" x14ac:dyDescent="0.35">
      <c r="A443" s="260" t="s">
        <v>64</v>
      </c>
      <c r="B443" s="259" t="s">
        <v>60</v>
      </c>
      <c r="Q443" s="285" t="s">
        <v>901</v>
      </c>
      <c r="R443" s="284" t="s">
        <v>768</v>
      </c>
      <c r="S443" s="279"/>
      <c r="T443" s="279"/>
      <c r="U443" s="279"/>
      <c r="V443" s="279"/>
      <c r="W443" s="279"/>
      <c r="X443" s="280"/>
      <c r="Y443" s="280"/>
    </row>
    <row r="444" spans="1:25" x14ac:dyDescent="0.35">
      <c r="A444" s="260" t="s">
        <v>142</v>
      </c>
      <c r="B444" s="259" t="s">
        <v>1</v>
      </c>
      <c r="Q444" s="285" t="s">
        <v>902</v>
      </c>
      <c r="R444" s="284" t="s">
        <v>1</v>
      </c>
      <c r="S444" s="279"/>
      <c r="T444" s="279"/>
      <c r="U444" s="279"/>
      <c r="V444" s="279"/>
      <c r="W444" s="279"/>
      <c r="X444" s="280"/>
      <c r="Y444" s="280"/>
    </row>
    <row r="445" spans="1:25" x14ac:dyDescent="0.35">
      <c r="A445" s="260" t="s">
        <v>160</v>
      </c>
      <c r="B445" s="256" t="s">
        <v>154</v>
      </c>
      <c r="Q445" s="285" t="s">
        <v>903</v>
      </c>
      <c r="R445" s="286" t="s">
        <v>904</v>
      </c>
      <c r="S445" s="279"/>
      <c r="T445" s="279"/>
      <c r="U445" s="279"/>
      <c r="V445" s="279"/>
      <c r="W445" s="279"/>
      <c r="X445" s="280"/>
      <c r="Y445" s="280"/>
    </row>
    <row r="446" spans="1:25" x14ac:dyDescent="0.35">
      <c r="A446" s="260" t="s">
        <v>474</v>
      </c>
      <c r="B446" s="259" t="s">
        <v>1</v>
      </c>
      <c r="Q446" s="285" t="s">
        <v>905</v>
      </c>
      <c r="R446" s="284" t="s">
        <v>1</v>
      </c>
      <c r="S446" s="279"/>
      <c r="T446" s="279"/>
      <c r="U446" s="279"/>
      <c r="V446" s="279"/>
      <c r="W446" s="279"/>
      <c r="X446" s="280"/>
      <c r="Y446" s="280"/>
    </row>
    <row r="447" spans="1:25" x14ac:dyDescent="0.35">
      <c r="A447" s="260" t="s">
        <v>475</v>
      </c>
      <c r="B447" s="256" t="s">
        <v>154</v>
      </c>
      <c r="Q447" s="285" t="s">
        <v>906</v>
      </c>
      <c r="R447" s="286" t="s">
        <v>904</v>
      </c>
      <c r="S447" s="279"/>
      <c r="T447" s="279"/>
      <c r="U447" s="279"/>
      <c r="V447" s="279"/>
      <c r="W447" s="279"/>
      <c r="X447" s="280"/>
      <c r="Y447" s="280"/>
    </row>
    <row r="448" spans="1:25" x14ac:dyDescent="0.35">
      <c r="A448" s="260" t="s">
        <v>476</v>
      </c>
      <c r="B448" s="259" t="s">
        <v>1</v>
      </c>
      <c r="Q448" s="285" t="s">
        <v>907</v>
      </c>
      <c r="R448" s="284" t="s">
        <v>1</v>
      </c>
      <c r="S448" s="279"/>
      <c r="T448" s="279"/>
      <c r="U448" s="279"/>
      <c r="V448" s="279"/>
      <c r="W448" s="279"/>
      <c r="X448" s="280"/>
      <c r="Y448" s="280"/>
    </row>
    <row r="449" spans="1:25" x14ac:dyDescent="0.35">
      <c r="A449" s="260" t="s">
        <v>63</v>
      </c>
      <c r="B449" s="259" t="s">
        <v>1</v>
      </c>
      <c r="Q449" s="285" t="s">
        <v>773</v>
      </c>
      <c r="R449" s="284" t="s">
        <v>1</v>
      </c>
      <c r="S449" s="279"/>
      <c r="T449" s="279"/>
      <c r="U449" s="279"/>
      <c r="V449" s="279"/>
      <c r="W449" s="279"/>
      <c r="X449" s="280"/>
      <c r="Y449" s="280"/>
    </row>
    <row r="450" spans="1:25" x14ac:dyDescent="0.35">
      <c r="A450" s="260" t="s">
        <v>10</v>
      </c>
      <c r="B450" s="259" t="s">
        <v>1</v>
      </c>
      <c r="Q450" s="285" t="s">
        <v>774</v>
      </c>
      <c r="R450" s="284" t="s">
        <v>1</v>
      </c>
      <c r="S450" s="279"/>
      <c r="T450" s="279"/>
      <c r="U450" s="279"/>
      <c r="V450" s="279"/>
      <c r="W450" s="279"/>
      <c r="X450" s="280"/>
      <c r="Y450" s="280"/>
    </row>
    <row r="452" spans="1:25" x14ac:dyDescent="0.35">
      <c r="A452" s="262" t="s">
        <v>144</v>
      </c>
      <c r="B452" s="259"/>
      <c r="Q452" s="282" t="s">
        <v>908</v>
      </c>
      <c r="R452" s="284"/>
      <c r="S452" s="279"/>
      <c r="T452" s="279"/>
      <c r="U452" s="279"/>
      <c r="V452" s="279"/>
      <c r="W452" s="279"/>
      <c r="X452" s="280"/>
      <c r="Y452" s="280"/>
    </row>
    <row r="453" spans="1:25" x14ac:dyDescent="0.35">
      <c r="A453" s="260" t="s">
        <v>146</v>
      </c>
      <c r="B453" s="256" t="s">
        <v>1</v>
      </c>
      <c r="Q453" s="285" t="s">
        <v>909</v>
      </c>
      <c r="R453" s="286" t="s">
        <v>1</v>
      </c>
      <c r="S453" s="279"/>
      <c r="T453" s="279"/>
      <c r="U453" s="279"/>
      <c r="V453" s="279"/>
      <c r="W453" s="279"/>
      <c r="X453" s="280"/>
      <c r="Y453" s="280"/>
    </row>
    <row r="454" spans="1:25" x14ac:dyDescent="0.35">
      <c r="A454" s="260" t="s">
        <v>147</v>
      </c>
      <c r="B454" s="256" t="s">
        <v>1</v>
      </c>
      <c r="Q454" s="285" t="s">
        <v>910</v>
      </c>
      <c r="R454" s="286" t="s">
        <v>1</v>
      </c>
      <c r="S454" s="279"/>
      <c r="T454" s="279"/>
      <c r="U454" s="279"/>
      <c r="V454" s="279"/>
      <c r="W454" s="279"/>
      <c r="X454" s="280"/>
      <c r="Y454" s="280"/>
    </row>
    <row r="455" spans="1:25" x14ac:dyDescent="0.35">
      <c r="A455" s="260" t="s">
        <v>148</v>
      </c>
      <c r="B455" s="256" t="s">
        <v>1</v>
      </c>
      <c r="Q455" s="285" t="s">
        <v>911</v>
      </c>
      <c r="R455" s="286" t="s">
        <v>1</v>
      </c>
      <c r="S455" s="279"/>
      <c r="T455" s="279"/>
      <c r="U455" s="279"/>
      <c r="V455" s="279"/>
      <c r="W455" s="279"/>
      <c r="X455" s="280"/>
      <c r="Y455" s="280"/>
    </row>
    <row r="456" spans="1:25" x14ac:dyDescent="0.35">
      <c r="A456" s="260" t="s">
        <v>149</v>
      </c>
      <c r="B456" s="256" t="s">
        <v>1</v>
      </c>
      <c r="Q456" s="285" t="s">
        <v>912</v>
      </c>
      <c r="R456" s="286" t="s">
        <v>1</v>
      </c>
      <c r="S456" s="279"/>
      <c r="T456" s="279"/>
      <c r="U456" s="279"/>
      <c r="V456" s="279"/>
      <c r="W456" s="279"/>
      <c r="X456" s="280"/>
      <c r="Y456" s="280"/>
    </row>
    <row r="458" spans="1:25" x14ac:dyDescent="0.35">
      <c r="A458" s="262" t="s">
        <v>150</v>
      </c>
      <c r="B458" s="259"/>
      <c r="Q458" s="282" t="s">
        <v>913</v>
      </c>
      <c r="R458" s="284"/>
      <c r="S458" s="279"/>
      <c r="T458" s="279"/>
      <c r="U458" s="279"/>
      <c r="V458" s="279"/>
      <c r="W458" s="279"/>
      <c r="X458" s="280"/>
      <c r="Y458" s="280"/>
    </row>
    <row r="459" spans="1:25" x14ac:dyDescent="0.35">
      <c r="A459" s="260" t="s">
        <v>63</v>
      </c>
      <c r="B459" s="256" t="s">
        <v>60</v>
      </c>
      <c r="Q459" s="285" t="s">
        <v>773</v>
      </c>
      <c r="R459" s="286" t="s">
        <v>768</v>
      </c>
      <c r="S459" s="279"/>
      <c r="T459" s="279"/>
      <c r="U459" s="279"/>
      <c r="V459" s="279"/>
      <c r="W459" s="279"/>
      <c r="X459" s="280"/>
      <c r="Y459" s="280"/>
    </row>
    <row r="460" spans="1:25" x14ac:dyDescent="0.35">
      <c r="A460" s="260" t="s">
        <v>10</v>
      </c>
      <c r="B460" s="256" t="s">
        <v>60</v>
      </c>
      <c r="Q460" s="285" t="s">
        <v>774</v>
      </c>
      <c r="R460" s="286" t="s">
        <v>768</v>
      </c>
      <c r="S460" s="279"/>
      <c r="T460" s="279"/>
      <c r="U460" s="279"/>
      <c r="V460" s="279"/>
      <c r="W460" s="279"/>
      <c r="X460" s="280"/>
      <c r="Y460" s="280"/>
    </row>
    <row r="461" spans="1:25" x14ac:dyDescent="0.35">
      <c r="A461" s="260" t="s">
        <v>79</v>
      </c>
      <c r="B461" s="256" t="s">
        <v>1</v>
      </c>
      <c r="Q461" s="285" t="s">
        <v>770</v>
      </c>
      <c r="R461" s="286" t="s">
        <v>1</v>
      </c>
      <c r="S461" s="279"/>
      <c r="T461" s="279"/>
      <c r="U461" s="279"/>
      <c r="V461" s="279"/>
      <c r="W461" s="279"/>
      <c r="X461" s="280"/>
      <c r="Y461" s="280"/>
    </row>
    <row r="463" spans="1:25" x14ac:dyDescent="0.35">
      <c r="A463" s="262" t="s">
        <v>153</v>
      </c>
      <c r="B463" s="259"/>
      <c r="Q463" s="282" t="s">
        <v>914</v>
      </c>
      <c r="R463" s="284"/>
      <c r="S463" s="279"/>
      <c r="T463" s="279"/>
      <c r="U463" s="279"/>
      <c r="V463" s="279"/>
      <c r="W463" s="279"/>
      <c r="X463" s="280"/>
      <c r="Y463" s="280"/>
    </row>
    <row r="464" spans="1:25" x14ac:dyDescent="0.35">
      <c r="A464" s="260" t="s">
        <v>155</v>
      </c>
      <c r="B464" s="256" t="s">
        <v>60</v>
      </c>
      <c r="Q464" s="285" t="s">
        <v>915</v>
      </c>
      <c r="R464" s="286" t="s">
        <v>768</v>
      </c>
      <c r="S464" s="279"/>
      <c r="T464" s="279"/>
      <c r="U464" s="279"/>
      <c r="V464" s="279"/>
      <c r="W464" s="279"/>
      <c r="X464" s="280"/>
      <c r="Y464" s="280"/>
    </row>
    <row r="465" spans="1:25" x14ac:dyDescent="0.35">
      <c r="A465" s="260" t="s">
        <v>471</v>
      </c>
      <c r="B465" s="256" t="s">
        <v>60</v>
      </c>
      <c r="Q465" s="285" t="s">
        <v>916</v>
      </c>
      <c r="R465" s="286" t="s">
        <v>768</v>
      </c>
      <c r="S465" s="279"/>
      <c r="T465" s="279"/>
      <c r="U465" s="279"/>
      <c r="V465" s="279"/>
      <c r="W465" s="279"/>
      <c r="X465" s="280"/>
      <c r="Y465" s="280"/>
    </row>
    <row r="466" spans="1:25" x14ac:dyDescent="0.35">
      <c r="A466" s="260" t="s">
        <v>109</v>
      </c>
      <c r="B466" s="256" t="s">
        <v>60</v>
      </c>
      <c r="Q466" s="285" t="s">
        <v>778</v>
      </c>
      <c r="R466" s="286" t="s">
        <v>768</v>
      </c>
      <c r="S466" s="279"/>
      <c r="T466" s="279"/>
      <c r="U466" s="279"/>
      <c r="V466" s="279"/>
      <c r="W466" s="279"/>
      <c r="X466" s="280"/>
      <c r="Y466" s="280"/>
    </row>
    <row r="468" spans="1:25" x14ac:dyDescent="0.35">
      <c r="A468" s="262" t="s">
        <v>151</v>
      </c>
      <c r="B468" s="259"/>
      <c r="Q468" s="282" t="s">
        <v>1158</v>
      </c>
      <c r="R468" s="284"/>
      <c r="S468" s="279"/>
      <c r="T468" s="279"/>
      <c r="U468" s="279"/>
      <c r="V468" s="279"/>
      <c r="W468" s="279"/>
      <c r="X468" s="280"/>
      <c r="Y468" s="280"/>
    </row>
    <row r="469" spans="1:25" x14ac:dyDescent="0.35">
      <c r="A469" s="260" t="s">
        <v>13</v>
      </c>
      <c r="B469" s="256" t="s">
        <v>60</v>
      </c>
      <c r="Q469" s="285" t="s">
        <v>1203</v>
      </c>
      <c r="R469" s="286" t="s">
        <v>768</v>
      </c>
      <c r="S469" s="279"/>
      <c r="T469" s="279"/>
      <c r="U469" s="279"/>
      <c r="V469" s="279"/>
      <c r="W469" s="279"/>
      <c r="X469" s="280"/>
      <c r="Y469" s="280"/>
    </row>
    <row r="470" spans="1:25" x14ac:dyDescent="0.35">
      <c r="A470" s="260" t="s">
        <v>14</v>
      </c>
      <c r="B470" s="256" t="s">
        <v>60</v>
      </c>
      <c r="Q470" s="285" t="s">
        <v>917</v>
      </c>
      <c r="R470" s="286" t="s">
        <v>768</v>
      </c>
      <c r="S470" s="279"/>
      <c r="T470" s="279"/>
      <c r="U470" s="279"/>
      <c r="V470" s="279"/>
      <c r="W470" s="279"/>
      <c r="X470" s="280"/>
      <c r="Y470" s="280"/>
    </row>
    <row r="471" spans="1:25" x14ac:dyDescent="0.35">
      <c r="A471" s="260" t="s">
        <v>15</v>
      </c>
      <c r="B471" s="256" t="s">
        <v>60</v>
      </c>
      <c r="Q471" s="285" t="s">
        <v>918</v>
      </c>
      <c r="R471" s="286" t="s">
        <v>768</v>
      </c>
      <c r="S471" s="279"/>
      <c r="T471" s="279"/>
      <c r="U471" s="279"/>
      <c r="V471" s="279"/>
      <c r="W471" s="279"/>
      <c r="X471" s="280"/>
      <c r="Y471" s="280"/>
    </row>
    <row r="473" spans="1:25" x14ac:dyDescent="0.35">
      <c r="A473" s="262" t="s">
        <v>156</v>
      </c>
      <c r="B473" s="259"/>
      <c r="Q473" s="282" t="s">
        <v>1159</v>
      </c>
      <c r="R473" s="284"/>
      <c r="S473" s="279"/>
      <c r="T473" s="279"/>
      <c r="U473" s="279"/>
      <c r="V473" s="279"/>
      <c r="W473" s="279"/>
      <c r="X473" s="280"/>
      <c r="Y473" s="280"/>
    </row>
    <row r="474" spans="1:25" x14ac:dyDescent="0.35">
      <c r="A474" s="260" t="s">
        <v>570</v>
      </c>
      <c r="B474" s="259" t="s">
        <v>1</v>
      </c>
      <c r="Q474" s="285" t="s">
        <v>919</v>
      </c>
      <c r="R474" s="284" t="s">
        <v>1</v>
      </c>
      <c r="S474" s="279"/>
      <c r="T474" s="279"/>
      <c r="U474" s="279"/>
      <c r="V474" s="279"/>
      <c r="W474" s="279"/>
      <c r="X474" s="280"/>
      <c r="Y474" s="280"/>
    </row>
    <row r="475" spans="1:25" x14ac:dyDescent="0.35">
      <c r="A475" s="260" t="s">
        <v>571</v>
      </c>
      <c r="B475" s="259" t="s">
        <v>1</v>
      </c>
      <c r="Q475" s="285" t="s">
        <v>920</v>
      </c>
      <c r="R475" s="284" t="s">
        <v>1</v>
      </c>
      <c r="S475" s="279"/>
      <c r="T475" s="279"/>
      <c r="U475" s="279"/>
      <c r="V475" s="279"/>
      <c r="W475" s="279"/>
      <c r="X475" s="280"/>
      <c r="Y475" s="280"/>
    </row>
    <row r="476" spans="1:25" x14ac:dyDescent="0.35">
      <c r="A476" s="260" t="s">
        <v>157</v>
      </c>
      <c r="B476" s="259" t="s">
        <v>1</v>
      </c>
      <c r="Q476" s="285" t="s">
        <v>921</v>
      </c>
      <c r="R476" s="284" t="s">
        <v>1</v>
      </c>
      <c r="S476" s="279"/>
      <c r="T476" s="279"/>
      <c r="U476" s="279"/>
      <c r="V476" s="279"/>
      <c r="W476" s="279"/>
      <c r="X476" s="280"/>
      <c r="Y476" s="280"/>
    </row>
    <row r="477" spans="1:25" x14ac:dyDescent="0.35">
      <c r="A477" s="260" t="s">
        <v>572</v>
      </c>
      <c r="B477" s="259" t="s">
        <v>1</v>
      </c>
      <c r="Q477" s="285" t="s">
        <v>922</v>
      </c>
      <c r="R477" s="284" t="s">
        <v>1</v>
      </c>
      <c r="S477" s="279"/>
      <c r="T477" s="279"/>
      <c r="U477" s="279"/>
      <c r="V477" s="279"/>
      <c r="W477" s="279"/>
      <c r="X477" s="280"/>
      <c r="Y477" s="280"/>
    </row>
    <row r="478" spans="1:25" x14ac:dyDescent="0.35">
      <c r="A478" s="260"/>
      <c r="B478" s="259"/>
      <c r="Q478" s="285"/>
      <c r="R478" s="284"/>
      <c r="S478" s="279"/>
      <c r="T478" s="279"/>
      <c r="U478" s="279"/>
      <c r="V478" s="279"/>
      <c r="W478" s="279"/>
      <c r="X478" s="280"/>
      <c r="Y478" s="280"/>
    </row>
    <row r="479" spans="1:25" x14ac:dyDescent="0.35">
      <c r="A479" s="262" t="s">
        <v>16</v>
      </c>
      <c r="B479" s="259"/>
      <c r="Q479" s="282" t="s">
        <v>923</v>
      </c>
      <c r="R479" s="284"/>
      <c r="S479" s="279"/>
      <c r="T479" s="279"/>
      <c r="U479" s="279"/>
      <c r="V479" s="279"/>
      <c r="W479" s="279"/>
      <c r="X479" s="280"/>
      <c r="Y479" s="280"/>
    </row>
    <row r="480" spans="1:25" x14ac:dyDescent="0.35">
      <c r="A480" s="260" t="s">
        <v>64</v>
      </c>
      <c r="B480" s="256" t="s">
        <v>60</v>
      </c>
      <c r="Q480" s="285" t="s">
        <v>901</v>
      </c>
      <c r="R480" s="286" t="s">
        <v>768</v>
      </c>
      <c r="S480" s="279"/>
      <c r="T480" s="279"/>
      <c r="U480" s="279"/>
      <c r="V480" s="279"/>
      <c r="W480" s="279"/>
      <c r="X480" s="280"/>
      <c r="Y480" s="280"/>
    </row>
    <row r="481" spans="1:25" x14ac:dyDescent="0.35">
      <c r="A481" s="260" t="s">
        <v>63</v>
      </c>
      <c r="B481" s="256" t="s">
        <v>1</v>
      </c>
      <c r="Q481" s="285" t="s">
        <v>773</v>
      </c>
      <c r="R481" s="286" t="s">
        <v>1</v>
      </c>
      <c r="S481" s="279"/>
      <c r="T481" s="279"/>
      <c r="U481" s="279"/>
      <c r="V481" s="279"/>
      <c r="W481" s="279"/>
      <c r="X481" s="280"/>
      <c r="Y481" s="280"/>
    </row>
    <row r="482" spans="1:25" x14ac:dyDescent="0.35">
      <c r="A482" s="260" t="s">
        <v>10</v>
      </c>
      <c r="B482" s="256" t="s">
        <v>1</v>
      </c>
      <c r="Q482" s="285" t="s">
        <v>774</v>
      </c>
      <c r="R482" s="286" t="s">
        <v>1</v>
      </c>
      <c r="S482" s="279"/>
      <c r="T482" s="279"/>
      <c r="U482" s="279"/>
      <c r="V482" s="279"/>
      <c r="W482" s="279"/>
      <c r="X482" s="280"/>
      <c r="Y482" s="280"/>
    </row>
    <row r="484" spans="1:25" x14ac:dyDescent="0.35">
      <c r="A484" s="262" t="s">
        <v>161</v>
      </c>
      <c r="B484" s="259"/>
      <c r="Q484" s="282" t="s">
        <v>924</v>
      </c>
      <c r="R484" s="284"/>
      <c r="S484" s="279"/>
      <c r="T484" s="279"/>
      <c r="U484" s="279"/>
      <c r="V484" s="279"/>
      <c r="W484" s="279"/>
      <c r="X484" s="280"/>
      <c r="Y484" s="280"/>
    </row>
    <row r="485" spans="1:25" x14ac:dyDescent="0.35">
      <c r="A485" s="260" t="s">
        <v>232</v>
      </c>
      <c r="B485" s="256" t="s">
        <v>51</v>
      </c>
      <c r="Q485" s="285" t="s">
        <v>925</v>
      </c>
      <c r="R485" s="286" t="s">
        <v>618</v>
      </c>
      <c r="S485" s="279"/>
      <c r="T485" s="279"/>
      <c r="U485" s="279"/>
      <c r="V485" s="279"/>
      <c r="W485" s="279"/>
      <c r="X485" s="280"/>
      <c r="Y485" s="280"/>
    </row>
    <row r="486" spans="1:25" x14ac:dyDescent="0.35">
      <c r="A486" s="260" t="s">
        <v>162</v>
      </c>
      <c r="B486" s="256" t="s">
        <v>51</v>
      </c>
      <c r="Q486" s="285" t="s">
        <v>926</v>
      </c>
      <c r="R486" s="286" t="s">
        <v>618</v>
      </c>
      <c r="S486" s="279"/>
      <c r="T486" s="279"/>
      <c r="U486" s="279"/>
      <c r="V486" s="279"/>
      <c r="W486" s="279"/>
      <c r="X486" s="280"/>
      <c r="Y486" s="280"/>
    </row>
    <row r="487" spans="1:25" x14ac:dyDescent="0.35">
      <c r="A487" s="260" t="s">
        <v>163</v>
      </c>
      <c r="B487" s="256" t="s">
        <v>51</v>
      </c>
      <c r="Q487" s="285" t="s">
        <v>927</v>
      </c>
      <c r="R487" s="286" t="s">
        <v>618</v>
      </c>
      <c r="S487" s="279"/>
      <c r="T487" s="279"/>
      <c r="U487" s="279"/>
      <c r="V487" s="279"/>
      <c r="W487" s="279"/>
      <c r="X487" s="280"/>
      <c r="Y487" s="280"/>
    </row>
    <row r="488" spans="1:25" x14ac:dyDescent="0.35">
      <c r="A488" s="260" t="s">
        <v>164</v>
      </c>
      <c r="B488" s="256" t="s">
        <v>51</v>
      </c>
      <c r="Q488" s="285" t="s">
        <v>928</v>
      </c>
      <c r="R488" s="286" t="s">
        <v>618</v>
      </c>
      <c r="S488" s="279"/>
      <c r="T488" s="279"/>
      <c r="U488" s="279"/>
      <c r="V488" s="279"/>
      <c r="W488" s="279"/>
      <c r="X488" s="280"/>
      <c r="Y488" s="280"/>
    </row>
    <row r="489" spans="1:25" x14ac:dyDescent="0.35">
      <c r="A489" s="260" t="s">
        <v>165</v>
      </c>
      <c r="B489" s="256" t="s">
        <v>51</v>
      </c>
      <c r="Q489" s="285" t="s">
        <v>929</v>
      </c>
      <c r="R489" s="286" t="s">
        <v>618</v>
      </c>
      <c r="S489" s="279"/>
      <c r="T489" s="279"/>
      <c r="U489" s="279"/>
      <c r="V489" s="279"/>
      <c r="W489" s="279"/>
      <c r="X489" s="280"/>
      <c r="Y489" s="280"/>
    </row>
    <row r="490" spans="1:25" x14ac:dyDescent="0.35">
      <c r="A490" s="260" t="s">
        <v>235</v>
      </c>
      <c r="B490" s="256" t="s">
        <v>51</v>
      </c>
      <c r="Q490" s="285" t="s">
        <v>930</v>
      </c>
      <c r="R490" s="286" t="s">
        <v>618</v>
      </c>
      <c r="S490" s="279"/>
      <c r="T490" s="279"/>
      <c r="U490" s="279"/>
      <c r="V490" s="279"/>
      <c r="W490" s="279"/>
      <c r="X490" s="280"/>
      <c r="Y490" s="280"/>
    </row>
    <row r="491" spans="1:25" x14ac:dyDescent="0.35">
      <c r="A491" s="260" t="s">
        <v>568</v>
      </c>
      <c r="B491" s="256" t="s">
        <v>51</v>
      </c>
      <c r="Q491" s="285" t="s">
        <v>931</v>
      </c>
      <c r="R491" s="286" t="s">
        <v>618</v>
      </c>
      <c r="S491" s="279"/>
      <c r="T491" s="279"/>
      <c r="U491" s="279"/>
      <c r="V491" s="279"/>
      <c r="W491" s="279"/>
      <c r="X491" s="280"/>
      <c r="Y491" s="280"/>
    </row>
    <row r="492" spans="1:25" x14ac:dyDescent="0.35">
      <c r="A492" s="260" t="s">
        <v>17</v>
      </c>
      <c r="B492" s="256" t="s">
        <v>51</v>
      </c>
      <c r="Q492" s="285" t="s">
        <v>932</v>
      </c>
      <c r="R492" s="286" t="s">
        <v>618</v>
      </c>
      <c r="S492" s="279"/>
      <c r="T492" s="279"/>
      <c r="U492" s="279"/>
      <c r="V492" s="279"/>
      <c r="W492" s="279"/>
      <c r="X492" s="280"/>
      <c r="Y492" s="280"/>
    </row>
    <row r="493" spans="1:25" x14ac:dyDescent="0.35">
      <c r="A493" s="260" t="s">
        <v>18</v>
      </c>
      <c r="B493" s="256" t="s">
        <v>51</v>
      </c>
      <c r="Q493" s="285" t="s">
        <v>933</v>
      </c>
      <c r="R493" s="286" t="s">
        <v>618</v>
      </c>
      <c r="S493" s="279"/>
      <c r="T493" s="279"/>
      <c r="U493" s="279"/>
      <c r="V493" s="279"/>
      <c r="W493" s="279"/>
      <c r="X493" s="280"/>
      <c r="Y493" s="280"/>
    </row>
    <row r="494" spans="1:25" x14ac:dyDescent="0.35">
      <c r="A494" s="260" t="s">
        <v>19</v>
      </c>
      <c r="B494" s="256" t="s">
        <v>51</v>
      </c>
      <c r="Q494" s="285" t="s">
        <v>934</v>
      </c>
      <c r="R494" s="286" t="s">
        <v>618</v>
      </c>
      <c r="S494" s="279"/>
      <c r="T494" s="279"/>
      <c r="U494" s="279"/>
      <c r="V494" s="279"/>
      <c r="W494" s="279"/>
      <c r="X494" s="280"/>
      <c r="Y494" s="280"/>
    </row>
    <row r="495" spans="1:25" x14ac:dyDescent="0.35">
      <c r="A495" s="260" t="s">
        <v>20</v>
      </c>
      <c r="B495" s="256" t="s">
        <v>51</v>
      </c>
      <c r="Q495" s="285" t="s">
        <v>935</v>
      </c>
      <c r="R495" s="286" t="s">
        <v>618</v>
      </c>
      <c r="S495" s="279"/>
      <c r="T495" s="279"/>
      <c r="U495" s="279"/>
      <c r="V495" s="279"/>
      <c r="W495" s="279"/>
      <c r="X495" s="280"/>
      <c r="Y495" s="280"/>
    </row>
    <row r="496" spans="1:25" x14ac:dyDescent="0.35">
      <c r="A496" s="260" t="s">
        <v>21</v>
      </c>
      <c r="B496" s="256" t="s">
        <v>51</v>
      </c>
      <c r="Q496" s="285" t="s">
        <v>936</v>
      </c>
      <c r="R496" s="286" t="s">
        <v>618</v>
      </c>
      <c r="S496" s="279"/>
      <c r="T496" s="279"/>
      <c r="U496" s="279"/>
      <c r="V496" s="279"/>
      <c r="W496" s="279"/>
      <c r="X496" s="280"/>
      <c r="Y496" s="280"/>
    </row>
    <row r="497" spans="1:25" x14ac:dyDescent="0.35">
      <c r="A497" s="260"/>
      <c r="B497" s="256"/>
      <c r="Q497" s="285"/>
      <c r="R497" s="286"/>
      <c r="S497" s="279"/>
      <c r="T497" s="279"/>
      <c r="U497" s="279"/>
      <c r="V497" s="279"/>
      <c r="W497" s="279"/>
      <c r="X497" s="280"/>
      <c r="Y497" s="280"/>
    </row>
    <row r="498" spans="1:25" x14ac:dyDescent="0.35">
      <c r="A498" s="260" t="s">
        <v>478</v>
      </c>
      <c r="B498" s="256" t="s">
        <v>51</v>
      </c>
      <c r="Q498" s="285" t="s">
        <v>937</v>
      </c>
      <c r="R498" s="286" t="s">
        <v>618</v>
      </c>
      <c r="S498" s="279"/>
      <c r="T498" s="279"/>
      <c r="U498" s="279"/>
      <c r="V498" s="279"/>
      <c r="W498" s="279"/>
      <c r="X498" s="280"/>
      <c r="Y498" s="280"/>
    </row>
    <row r="499" spans="1:25" x14ac:dyDescent="0.35">
      <c r="A499" s="260" t="s">
        <v>233</v>
      </c>
      <c r="B499" s="256" t="s">
        <v>459</v>
      </c>
      <c r="Q499" s="285" t="s">
        <v>938</v>
      </c>
      <c r="R499" s="286" t="s">
        <v>617</v>
      </c>
      <c r="S499" s="279"/>
      <c r="T499" s="279"/>
      <c r="U499" s="279"/>
      <c r="V499" s="279"/>
      <c r="W499" s="279"/>
      <c r="X499" s="280"/>
      <c r="Y499" s="280"/>
    </row>
    <row r="500" spans="1:25" x14ac:dyDescent="0.35">
      <c r="A500" s="260" t="s">
        <v>234</v>
      </c>
      <c r="B500" s="256" t="s">
        <v>51</v>
      </c>
      <c r="Q500" s="285" t="s">
        <v>939</v>
      </c>
      <c r="R500" s="286" t="s">
        <v>618</v>
      </c>
      <c r="S500" s="279"/>
      <c r="T500" s="279"/>
      <c r="U500" s="279"/>
      <c r="V500" s="279"/>
      <c r="W500" s="279"/>
      <c r="X500" s="280"/>
      <c r="Y500" s="280"/>
    </row>
    <row r="501" spans="1:25" x14ac:dyDescent="0.35">
      <c r="A501" s="260" t="s">
        <v>236</v>
      </c>
      <c r="B501" s="256" t="s">
        <v>459</v>
      </c>
      <c r="Q501" s="285" t="s">
        <v>940</v>
      </c>
      <c r="R501" s="286" t="s">
        <v>617</v>
      </c>
      <c r="S501" s="279"/>
      <c r="T501" s="279"/>
      <c r="U501" s="279"/>
      <c r="V501" s="279"/>
      <c r="W501" s="279"/>
      <c r="X501" s="280"/>
      <c r="Y501" s="280"/>
    </row>
    <row r="503" spans="1:25" s="266" customFormat="1" x14ac:dyDescent="0.35">
      <c r="A503" s="276" t="s">
        <v>733</v>
      </c>
      <c r="B503" s="276"/>
      <c r="C503" s="276"/>
      <c r="D503" s="276"/>
      <c r="E503" s="276"/>
      <c r="F503" s="276"/>
      <c r="G503" s="276"/>
      <c r="H503" s="276"/>
      <c r="I503" s="276"/>
      <c r="J503" s="276"/>
      <c r="K503" s="276"/>
      <c r="L503" s="276"/>
      <c r="M503" s="276"/>
      <c r="N503" s="276"/>
      <c r="O503" s="276"/>
      <c r="P503" s="276"/>
      <c r="Q503" s="291"/>
      <c r="R503" s="291"/>
      <c r="S503" s="291"/>
      <c r="T503" s="291"/>
      <c r="U503" s="291"/>
      <c r="V503" s="291"/>
      <c r="W503" s="291"/>
      <c r="X503" s="292"/>
      <c r="Y503" s="292"/>
    </row>
    <row r="504" spans="1:25" x14ac:dyDescent="0.35">
      <c r="A504" s="262" t="s">
        <v>267</v>
      </c>
      <c r="B504" s="261"/>
      <c r="Q504" s="282" t="s">
        <v>941</v>
      </c>
      <c r="R504" s="283"/>
      <c r="S504" s="278"/>
      <c r="T504" s="278"/>
      <c r="U504" s="278"/>
      <c r="V504" s="278"/>
      <c r="W504" s="278"/>
      <c r="X504" s="278"/>
      <c r="Y504" s="278"/>
    </row>
    <row r="506" spans="1:25" x14ac:dyDescent="0.35">
      <c r="A506" s="262"/>
      <c r="B506" s="259" t="s">
        <v>47</v>
      </c>
      <c r="C506" s="259" t="s">
        <v>431</v>
      </c>
      <c r="D506" s="259" t="s">
        <v>432</v>
      </c>
      <c r="E506" s="259" t="s">
        <v>433</v>
      </c>
      <c r="F506" s="259" t="s">
        <v>434</v>
      </c>
      <c r="G506" s="259" t="s">
        <v>435</v>
      </c>
      <c r="H506" s="259" t="s">
        <v>436</v>
      </c>
      <c r="I506" s="259" t="s">
        <v>262</v>
      </c>
      <c r="Q506" s="282"/>
      <c r="R506" s="284" t="s">
        <v>611</v>
      </c>
      <c r="S506" s="284" t="s">
        <v>1149</v>
      </c>
      <c r="T506" s="284" t="s">
        <v>1150</v>
      </c>
      <c r="U506" s="284" t="s">
        <v>1151</v>
      </c>
      <c r="V506" s="284" t="s">
        <v>1152</v>
      </c>
      <c r="W506" s="284" t="s">
        <v>1153</v>
      </c>
      <c r="X506" s="284" t="s">
        <v>1154</v>
      </c>
      <c r="Y506" s="284" t="s">
        <v>1155</v>
      </c>
    </row>
    <row r="507" spans="1:25" x14ac:dyDescent="0.35">
      <c r="A507" s="262" t="s">
        <v>119</v>
      </c>
      <c r="B507" s="259"/>
      <c r="Q507" s="282" t="s">
        <v>825</v>
      </c>
      <c r="R507" s="284"/>
      <c r="S507" s="278"/>
      <c r="T507" s="278"/>
      <c r="U507" s="278"/>
      <c r="V507" s="278"/>
      <c r="W507" s="278"/>
      <c r="X507" s="278"/>
      <c r="Y507" s="278"/>
    </row>
    <row r="508" spans="1:25" x14ac:dyDescent="0.35">
      <c r="A508" s="260" t="s">
        <v>120</v>
      </c>
      <c r="B508" s="259" t="s">
        <v>129</v>
      </c>
      <c r="Q508" s="285" t="s">
        <v>826</v>
      </c>
      <c r="R508" s="284" t="s">
        <v>827</v>
      </c>
      <c r="S508" s="278"/>
      <c r="T508" s="278"/>
      <c r="U508" s="278"/>
      <c r="V508" s="278"/>
      <c r="W508" s="278"/>
      <c r="X508" s="278"/>
      <c r="Y508" s="278"/>
    </row>
    <row r="509" spans="1:25" x14ac:dyDescent="0.35">
      <c r="A509" s="260" t="s">
        <v>121</v>
      </c>
      <c r="B509" s="259" t="s">
        <v>129</v>
      </c>
      <c r="Q509" s="285" t="s">
        <v>828</v>
      </c>
      <c r="R509" s="284" t="s">
        <v>827</v>
      </c>
      <c r="S509" s="278"/>
      <c r="T509" s="278"/>
      <c r="U509" s="278"/>
      <c r="V509" s="278"/>
      <c r="W509" s="278"/>
      <c r="X509" s="278"/>
      <c r="Y509" s="278"/>
    </row>
    <row r="510" spans="1:25" x14ac:dyDescent="0.35">
      <c r="A510" s="260" t="s">
        <v>122</v>
      </c>
      <c r="B510" s="259" t="s">
        <v>129</v>
      </c>
      <c r="Q510" s="285" t="s">
        <v>829</v>
      </c>
      <c r="R510" s="284" t="s">
        <v>827</v>
      </c>
      <c r="S510" s="278"/>
      <c r="T510" s="278"/>
      <c r="U510" s="278"/>
      <c r="V510" s="278"/>
      <c r="W510" s="278"/>
      <c r="X510" s="278"/>
      <c r="Y510" s="278"/>
    </row>
    <row r="511" spans="1:25" x14ac:dyDescent="0.35">
      <c r="A511" s="260" t="s">
        <v>123</v>
      </c>
      <c r="B511" s="259" t="s">
        <v>129</v>
      </c>
      <c r="Q511" s="285" t="s">
        <v>830</v>
      </c>
      <c r="R511" s="284" t="s">
        <v>827</v>
      </c>
      <c r="S511" s="278"/>
      <c r="T511" s="278"/>
      <c r="U511" s="278"/>
      <c r="V511" s="278"/>
      <c r="W511" s="278"/>
      <c r="X511" s="278"/>
      <c r="Y511" s="278"/>
    </row>
    <row r="512" spans="1:25" x14ac:dyDescent="0.35">
      <c r="A512" s="260" t="s">
        <v>449</v>
      </c>
      <c r="B512" s="259" t="s">
        <v>130</v>
      </c>
      <c r="Q512" s="285" t="s">
        <v>942</v>
      </c>
      <c r="R512" s="284" t="s">
        <v>832</v>
      </c>
      <c r="S512" s="278"/>
      <c r="T512" s="278"/>
      <c r="U512" s="278"/>
      <c r="V512" s="278"/>
      <c r="W512" s="278"/>
      <c r="X512" s="278"/>
      <c r="Y512" s="278"/>
    </row>
    <row r="513" spans="1:25" x14ac:dyDescent="0.35">
      <c r="A513" s="260"/>
      <c r="B513" s="259"/>
      <c r="Q513" s="285"/>
      <c r="R513" s="284"/>
      <c r="S513" s="278"/>
      <c r="T513" s="278"/>
      <c r="U513" s="278"/>
      <c r="V513" s="278"/>
      <c r="W513" s="278"/>
      <c r="X513" s="278"/>
      <c r="Y513" s="278"/>
    </row>
    <row r="514" spans="1:25" x14ac:dyDescent="0.35">
      <c r="A514" s="265" t="s">
        <v>450</v>
      </c>
      <c r="B514" s="261"/>
      <c r="Q514" s="279" t="s">
        <v>943</v>
      </c>
      <c r="R514" s="283"/>
      <c r="S514" s="278"/>
      <c r="T514" s="278"/>
      <c r="U514" s="278"/>
      <c r="V514" s="278"/>
      <c r="W514" s="278"/>
      <c r="X514" s="278"/>
      <c r="Y514" s="278"/>
    </row>
    <row r="515" spans="1:25" x14ac:dyDescent="0.35">
      <c r="A515" s="263" t="s">
        <v>61</v>
      </c>
      <c r="B515" s="261" t="s">
        <v>60</v>
      </c>
      <c r="Q515" s="287" t="s">
        <v>767</v>
      </c>
      <c r="R515" s="283" t="s">
        <v>768</v>
      </c>
      <c r="S515" s="278"/>
      <c r="T515" s="278"/>
      <c r="U515" s="278"/>
      <c r="V515" s="278"/>
      <c r="W515" s="278"/>
      <c r="X515" s="278"/>
      <c r="Y515" s="278"/>
    </row>
    <row r="516" spans="1:25" x14ac:dyDescent="0.35">
      <c r="A516" s="263" t="s">
        <v>59</v>
      </c>
      <c r="B516" s="261" t="s">
        <v>60</v>
      </c>
      <c r="Q516" s="287" t="s">
        <v>769</v>
      </c>
      <c r="R516" s="283" t="s">
        <v>768</v>
      </c>
      <c r="S516" s="278"/>
      <c r="T516" s="278"/>
      <c r="U516" s="278"/>
      <c r="V516" s="278"/>
      <c r="W516" s="278"/>
      <c r="X516" s="278"/>
      <c r="Y516" s="278"/>
    </row>
    <row r="517" spans="1:25" x14ac:dyDescent="0.35">
      <c r="A517" s="260"/>
      <c r="B517" s="259"/>
      <c r="Q517" s="285"/>
      <c r="R517" s="284"/>
      <c r="S517" s="278"/>
      <c r="T517" s="278"/>
      <c r="U517" s="278"/>
      <c r="V517" s="278"/>
      <c r="W517" s="278"/>
      <c r="X517" s="278"/>
      <c r="Y517" s="278"/>
    </row>
    <row r="518" spans="1:25" x14ac:dyDescent="0.35">
      <c r="A518" s="265" t="s">
        <v>254</v>
      </c>
      <c r="B518" s="261"/>
      <c r="Q518" s="279" t="s">
        <v>944</v>
      </c>
      <c r="R518" s="283"/>
      <c r="S518" s="278"/>
      <c r="T518" s="278"/>
      <c r="U518" s="278"/>
      <c r="V518" s="278"/>
      <c r="W518" s="278"/>
      <c r="X518" s="278"/>
      <c r="Y518" s="278"/>
    </row>
    <row r="519" spans="1:25" x14ac:dyDescent="0.35">
      <c r="A519" s="265" t="s">
        <v>445</v>
      </c>
      <c r="B519" s="261"/>
      <c r="Q519" s="279" t="s">
        <v>945</v>
      </c>
      <c r="R519" s="283"/>
      <c r="S519" s="279"/>
      <c r="T519" s="279"/>
      <c r="U519" s="279"/>
      <c r="V519" s="279"/>
      <c r="W519" s="279"/>
      <c r="X519" s="280"/>
      <c r="Y519" s="280"/>
    </row>
    <row r="520" spans="1:25" x14ac:dyDescent="0.35">
      <c r="A520" s="263" t="s">
        <v>50</v>
      </c>
      <c r="B520" s="261" t="s">
        <v>136</v>
      </c>
      <c r="Q520" s="287" t="s">
        <v>50</v>
      </c>
      <c r="R520" s="283" t="s">
        <v>741</v>
      </c>
      <c r="S520" s="279"/>
      <c r="T520" s="279"/>
      <c r="U520" s="279"/>
      <c r="V520" s="279"/>
      <c r="W520" s="279"/>
      <c r="X520" s="280"/>
      <c r="Y520" s="280"/>
    </row>
    <row r="521" spans="1:25" x14ac:dyDescent="0.35">
      <c r="A521" s="263" t="s">
        <v>49</v>
      </c>
      <c r="B521" s="261" t="s">
        <v>51</v>
      </c>
      <c r="Q521" s="287" t="s">
        <v>740</v>
      </c>
      <c r="R521" s="283" t="s">
        <v>618</v>
      </c>
      <c r="S521" s="279"/>
      <c r="T521" s="279"/>
      <c r="U521" s="279"/>
      <c r="V521" s="279"/>
      <c r="W521" s="279"/>
      <c r="X521" s="280"/>
      <c r="Y521" s="280"/>
    </row>
    <row r="522" spans="1:25" x14ac:dyDescent="0.35">
      <c r="A522" s="263" t="s">
        <v>48</v>
      </c>
      <c r="B522" s="261" t="s">
        <v>51</v>
      </c>
      <c r="Q522" s="287" t="s">
        <v>743</v>
      </c>
      <c r="R522" s="283" t="s">
        <v>618</v>
      </c>
      <c r="S522" s="279"/>
      <c r="T522" s="279"/>
      <c r="U522" s="279"/>
      <c r="V522" s="279"/>
      <c r="W522" s="279"/>
      <c r="X522" s="280"/>
      <c r="Y522" s="280"/>
    </row>
    <row r="524" spans="1:25" x14ac:dyDescent="0.35">
      <c r="A524" s="262" t="s">
        <v>255</v>
      </c>
      <c r="B524" s="259"/>
      <c r="Q524" s="282" t="s">
        <v>946</v>
      </c>
      <c r="R524" s="284"/>
      <c r="S524" s="279"/>
      <c r="T524" s="279"/>
      <c r="U524" s="279"/>
      <c r="V524" s="279"/>
      <c r="W524" s="279"/>
      <c r="X524" s="280"/>
      <c r="Y524" s="280"/>
    </row>
    <row r="525" spans="1:25" x14ac:dyDescent="0.35">
      <c r="A525" s="260" t="s">
        <v>166</v>
      </c>
      <c r="B525" s="256" t="s">
        <v>167</v>
      </c>
      <c r="Q525" s="285" t="s">
        <v>947</v>
      </c>
      <c r="R525" s="286" t="s">
        <v>614</v>
      </c>
      <c r="S525" s="279"/>
      <c r="T525" s="279"/>
      <c r="U525" s="279"/>
      <c r="V525" s="279"/>
      <c r="W525" s="279"/>
      <c r="X525" s="280"/>
      <c r="Y525" s="280"/>
    </row>
    <row r="526" spans="1:25" x14ac:dyDescent="0.35">
      <c r="A526" s="260" t="s">
        <v>231</v>
      </c>
      <c r="B526" s="256" t="s">
        <v>167</v>
      </c>
      <c r="Q526" s="285" t="s">
        <v>948</v>
      </c>
      <c r="R526" s="286" t="s">
        <v>614</v>
      </c>
      <c r="S526" s="279"/>
      <c r="T526" s="279"/>
      <c r="U526" s="279"/>
      <c r="V526" s="279"/>
      <c r="W526" s="279"/>
      <c r="X526" s="280"/>
      <c r="Y526" s="280"/>
    </row>
    <row r="527" spans="1:25" x14ac:dyDescent="0.35">
      <c r="A527" s="271"/>
      <c r="B527" s="271"/>
      <c r="Q527" s="293"/>
      <c r="R527" s="293"/>
      <c r="S527" s="279"/>
      <c r="T527" s="279"/>
      <c r="U527" s="279"/>
      <c r="V527" s="279"/>
      <c r="W527" s="279"/>
      <c r="X527" s="280"/>
      <c r="Y527" s="280"/>
    </row>
    <row r="528" spans="1:25" x14ac:dyDescent="0.35">
      <c r="A528" s="262" t="s">
        <v>263</v>
      </c>
      <c r="B528" s="259"/>
      <c r="Q528" s="282" t="s">
        <v>949</v>
      </c>
      <c r="R528" s="284"/>
      <c r="S528" s="279"/>
      <c r="T528" s="279"/>
      <c r="U528" s="279"/>
      <c r="V528" s="279"/>
      <c r="W528" s="279"/>
      <c r="X528" s="280"/>
      <c r="Y528" s="280"/>
    </row>
    <row r="529" spans="1:25" x14ac:dyDescent="0.35">
      <c r="A529" s="260" t="s">
        <v>175</v>
      </c>
      <c r="B529" s="256" t="s">
        <v>167</v>
      </c>
      <c r="Q529" s="285" t="s">
        <v>633</v>
      </c>
      <c r="R529" s="286" t="s">
        <v>614</v>
      </c>
      <c r="S529" s="279"/>
      <c r="T529" s="279"/>
      <c r="U529" s="279"/>
      <c r="V529" s="279"/>
      <c r="W529" s="279"/>
      <c r="X529" s="280"/>
      <c r="Y529" s="280"/>
    </row>
    <row r="530" spans="1:25" x14ac:dyDescent="0.35">
      <c r="A530" s="260" t="s">
        <v>176</v>
      </c>
      <c r="B530" s="256" t="s">
        <v>167</v>
      </c>
      <c r="Q530" s="285" t="s">
        <v>634</v>
      </c>
      <c r="R530" s="286" t="s">
        <v>614</v>
      </c>
      <c r="S530" s="279"/>
      <c r="T530" s="279"/>
      <c r="U530" s="279"/>
      <c r="V530" s="279"/>
      <c r="W530" s="279"/>
      <c r="X530" s="280"/>
      <c r="Y530" s="280"/>
    </row>
    <row r="531" spans="1:25" x14ac:dyDescent="0.35">
      <c r="A531" s="260" t="s">
        <v>177</v>
      </c>
      <c r="B531" s="256" t="s">
        <v>167</v>
      </c>
      <c r="Q531" s="285" t="s">
        <v>635</v>
      </c>
      <c r="R531" s="286" t="s">
        <v>614</v>
      </c>
      <c r="S531" s="279"/>
      <c r="T531" s="279"/>
      <c r="U531" s="279"/>
      <c r="V531" s="279"/>
      <c r="W531" s="279"/>
      <c r="X531" s="280"/>
      <c r="Y531" s="280"/>
    </row>
    <row r="532" spans="1:25" x14ac:dyDescent="0.35">
      <c r="A532" s="260" t="s">
        <v>178</v>
      </c>
      <c r="B532" s="256" t="s">
        <v>167</v>
      </c>
      <c r="Q532" s="285" t="s">
        <v>950</v>
      </c>
      <c r="R532" s="286" t="s">
        <v>614</v>
      </c>
      <c r="S532" s="279"/>
      <c r="T532" s="279"/>
      <c r="U532" s="279"/>
      <c r="V532" s="279"/>
      <c r="W532" s="279"/>
      <c r="X532" s="280"/>
      <c r="Y532" s="280"/>
    </row>
    <row r="533" spans="1:25" x14ac:dyDescent="0.35">
      <c r="A533" s="260" t="s">
        <v>179</v>
      </c>
      <c r="B533" s="256" t="s">
        <v>167</v>
      </c>
      <c r="Q533" s="285" t="s">
        <v>951</v>
      </c>
      <c r="R533" s="286" t="s">
        <v>614</v>
      </c>
      <c r="S533" s="279"/>
      <c r="T533" s="279"/>
      <c r="U533" s="279"/>
      <c r="V533" s="279"/>
      <c r="W533" s="279"/>
      <c r="X533" s="280"/>
      <c r="Y533" s="280"/>
    </row>
    <row r="534" spans="1:25" x14ac:dyDescent="0.35">
      <c r="A534" s="260" t="s">
        <v>180</v>
      </c>
      <c r="B534" s="256" t="s">
        <v>167</v>
      </c>
      <c r="Q534" s="285" t="s">
        <v>638</v>
      </c>
      <c r="R534" s="286" t="s">
        <v>614</v>
      </c>
      <c r="S534" s="279"/>
      <c r="T534" s="279"/>
      <c r="U534" s="279"/>
      <c r="V534" s="279"/>
      <c r="W534" s="279"/>
      <c r="X534" s="280"/>
      <c r="Y534" s="280"/>
    </row>
    <row r="535" spans="1:25" x14ac:dyDescent="0.35">
      <c r="A535" s="260" t="s">
        <v>182</v>
      </c>
      <c r="B535" s="256" t="s">
        <v>167</v>
      </c>
      <c r="Q535" s="285" t="s">
        <v>952</v>
      </c>
      <c r="R535" s="286" t="s">
        <v>614</v>
      </c>
      <c r="S535" s="279"/>
      <c r="T535" s="279"/>
      <c r="U535" s="279"/>
      <c r="V535" s="279"/>
      <c r="W535" s="279"/>
      <c r="X535" s="280"/>
      <c r="Y535" s="280"/>
    </row>
    <row r="537" spans="1:25" x14ac:dyDescent="0.35">
      <c r="A537" s="262" t="s">
        <v>264</v>
      </c>
      <c r="B537" s="259"/>
      <c r="Q537" s="282" t="s">
        <v>953</v>
      </c>
      <c r="R537" s="284"/>
      <c r="S537" s="279"/>
      <c r="T537" s="279"/>
      <c r="U537" s="279"/>
      <c r="V537" s="279"/>
      <c r="W537" s="279"/>
      <c r="X537" s="280"/>
      <c r="Y537" s="280"/>
    </row>
    <row r="538" spans="1:25" x14ac:dyDescent="0.35">
      <c r="A538" s="260" t="s">
        <v>537</v>
      </c>
      <c r="B538" s="256" t="s">
        <v>198</v>
      </c>
      <c r="Q538" s="285" t="s">
        <v>954</v>
      </c>
      <c r="R538" s="286" t="s">
        <v>616</v>
      </c>
      <c r="S538" s="279"/>
      <c r="T538" s="279"/>
      <c r="U538" s="279"/>
      <c r="V538" s="279"/>
      <c r="W538" s="279"/>
      <c r="X538" s="280"/>
      <c r="Y538" s="280"/>
    </row>
    <row r="539" spans="1:25" x14ac:dyDescent="0.35">
      <c r="A539" s="260" t="s">
        <v>538</v>
      </c>
      <c r="B539" s="256" t="s">
        <v>198</v>
      </c>
      <c r="Q539" s="285" t="s">
        <v>955</v>
      </c>
      <c r="R539" s="286" t="s">
        <v>616</v>
      </c>
      <c r="S539" s="279"/>
      <c r="T539" s="279"/>
      <c r="U539" s="279"/>
      <c r="V539" s="279"/>
      <c r="W539" s="279"/>
      <c r="X539" s="280"/>
      <c r="Y539" s="280"/>
    </row>
    <row r="541" spans="1:25" x14ac:dyDescent="0.35">
      <c r="A541" s="262" t="s">
        <v>265</v>
      </c>
      <c r="B541" s="259"/>
      <c r="Q541" s="282" t="s">
        <v>956</v>
      </c>
      <c r="R541" s="284"/>
      <c r="S541" s="279"/>
      <c r="T541" s="279"/>
      <c r="U541" s="279"/>
      <c r="V541" s="279"/>
      <c r="W541" s="279"/>
      <c r="X541" s="280"/>
      <c r="Y541" s="280"/>
    </row>
    <row r="542" spans="1:25" x14ac:dyDescent="0.35">
      <c r="A542" s="260" t="s">
        <v>557</v>
      </c>
      <c r="B542" s="256" t="s">
        <v>209</v>
      </c>
      <c r="Q542" s="285" t="s">
        <v>957</v>
      </c>
      <c r="R542" s="286" t="s">
        <v>958</v>
      </c>
      <c r="S542" s="279"/>
      <c r="T542" s="279"/>
      <c r="U542" s="279"/>
      <c r="V542" s="279"/>
      <c r="W542" s="279"/>
      <c r="X542" s="280"/>
      <c r="Y542" s="280"/>
    </row>
    <row r="543" spans="1:25" x14ac:dyDescent="0.35">
      <c r="A543" s="260" t="s">
        <v>256</v>
      </c>
      <c r="B543" s="256" t="s">
        <v>209</v>
      </c>
      <c r="Q543" s="285" t="s">
        <v>959</v>
      </c>
      <c r="R543" s="286" t="s">
        <v>958</v>
      </c>
      <c r="S543" s="279"/>
      <c r="T543" s="279"/>
      <c r="U543" s="279"/>
      <c r="V543" s="279"/>
      <c r="W543" s="279"/>
      <c r="X543" s="280"/>
      <c r="Y543" s="280"/>
    </row>
    <row r="544" spans="1:25" x14ac:dyDescent="0.35">
      <c r="A544" s="260" t="s">
        <v>257</v>
      </c>
      <c r="B544" s="256" t="s">
        <v>209</v>
      </c>
      <c r="Q544" s="285" t="s">
        <v>960</v>
      </c>
      <c r="R544" s="286" t="s">
        <v>958</v>
      </c>
      <c r="S544" s="279"/>
      <c r="T544" s="279"/>
      <c r="U544" s="279"/>
      <c r="V544" s="279"/>
      <c r="W544" s="279"/>
      <c r="X544" s="280"/>
      <c r="Y544" s="280"/>
    </row>
    <row r="545" spans="1:25" x14ac:dyDescent="0.35">
      <c r="A545" s="260" t="s">
        <v>517</v>
      </c>
      <c r="B545" s="256" t="s">
        <v>209</v>
      </c>
      <c r="Q545" s="285" t="s">
        <v>961</v>
      </c>
      <c r="R545" s="286" t="s">
        <v>958</v>
      </c>
      <c r="S545" s="279"/>
      <c r="T545" s="279"/>
      <c r="U545" s="279"/>
      <c r="V545" s="279"/>
      <c r="W545" s="279"/>
      <c r="X545" s="280"/>
      <c r="Y545" s="280"/>
    </row>
    <row r="546" spans="1:25" x14ac:dyDescent="0.35">
      <c r="A546" s="260" t="s">
        <v>522</v>
      </c>
      <c r="B546" s="256" t="s">
        <v>520</v>
      </c>
      <c r="Q546" s="260" t="s">
        <v>1219</v>
      </c>
      <c r="R546" s="256" t="s">
        <v>1212</v>
      </c>
      <c r="S546" s="279"/>
      <c r="T546" s="279"/>
      <c r="U546" s="279"/>
      <c r="V546" s="279"/>
      <c r="W546" s="279"/>
      <c r="X546" s="280"/>
      <c r="Y546" s="280"/>
    </row>
    <row r="548" spans="1:25" x14ac:dyDescent="0.35">
      <c r="A548" s="262" t="s">
        <v>266</v>
      </c>
      <c r="B548" s="259"/>
      <c r="Q548" s="282" t="s">
        <v>962</v>
      </c>
      <c r="R548" s="284"/>
      <c r="S548" s="279"/>
      <c r="T548" s="279"/>
      <c r="U548" s="279"/>
      <c r="V548" s="279"/>
      <c r="W548" s="279"/>
      <c r="X548" s="280"/>
      <c r="Y548" s="280"/>
    </row>
    <row r="549" spans="1:25" x14ac:dyDescent="0.35">
      <c r="A549" s="260" t="s">
        <v>215</v>
      </c>
      <c r="B549" s="256" t="s">
        <v>216</v>
      </c>
      <c r="Q549" s="285" t="s">
        <v>963</v>
      </c>
      <c r="R549" s="286" t="s">
        <v>721</v>
      </c>
      <c r="S549" s="279"/>
      <c r="T549" s="279"/>
      <c r="U549" s="279"/>
      <c r="V549" s="279"/>
      <c r="W549" s="279"/>
      <c r="X549" s="280"/>
      <c r="Y549" s="280"/>
    </row>
    <row r="550" spans="1:25" x14ac:dyDescent="0.35">
      <c r="A550" s="260" t="s">
        <v>558</v>
      </c>
      <c r="B550" s="256" t="s">
        <v>216</v>
      </c>
      <c r="Q550" s="285" t="s">
        <v>964</v>
      </c>
      <c r="R550" s="286" t="s">
        <v>721</v>
      </c>
      <c r="S550" s="279"/>
      <c r="T550" s="279"/>
      <c r="U550" s="279"/>
      <c r="V550" s="279"/>
      <c r="W550" s="279"/>
      <c r="X550" s="280"/>
      <c r="Y550" s="280"/>
    </row>
    <row r="551" spans="1:25" x14ac:dyDescent="0.35">
      <c r="A551" s="260" t="s">
        <v>258</v>
      </c>
      <c r="B551" s="256" t="s">
        <v>216</v>
      </c>
      <c r="Q551" s="285" t="s">
        <v>965</v>
      </c>
      <c r="R551" s="286" t="s">
        <v>721</v>
      </c>
      <c r="S551" s="279"/>
      <c r="T551" s="279"/>
      <c r="U551" s="279"/>
      <c r="V551" s="279"/>
      <c r="W551" s="279"/>
      <c r="X551" s="280"/>
      <c r="Y551" s="280"/>
    </row>
    <row r="552" spans="1:25" x14ac:dyDescent="0.35">
      <c r="A552" s="260" t="s">
        <v>259</v>
      </c>
      <c r="B552" s="256" t="s">
        <v>216</v>
      </c>
      <c r="Q552" s="285" t="s">
        <v>966</v>
      </c>
      <c r="R552" s="286" t="s">
        <v>721</v>
      </c>
      <c r="S552" s="279"/>
      <c r="T552" s="279"/>
      <c r="U552" s="279"/>
      <c r="V552" s="279"/>
      <c r="W552" s="279"/>
      <c r="X552" s="280"/>
      <c r="Y552" s="280"/>
    </row>
    <row r="553" spans="1:25" x14ac:dyDescent="0.35">
      <c r="A553" s="260" t="s">
        <v>220</v>
      </c>
      <c r="B553" s="256" t="s">
        <v>216</v>
      </c>
      <c r="Q553" s="285" t="s">
        <v>712</v>
      </c>
      <c r="R553" s="286" t="s">
        <v>721</v>
      </c>
      <c r="S553" s="279"/>
      <c r="T553" s="279"/>
      <c r="U553" s="279"/>
      <c r="V553" s="279"/>
      <c r="W553" s="279"/>
      <c r="X553" s="280"/>
      <c r="Y553" s="280"/>
    </row>
    <row r="554" spans="1:25" x14ac:dyDescent="0.35">
      <c r="A554" s="260" t="s">
        <v>221</v>
      </c>
      <c r="B554" s="256" t="s">
        <v>216</v>
      </c>
      <c r="Q554" s="285" t="s">
        <v>967</v>
      </c>
      <c r="R554" s="286" t="s">
        <v>721</v>
      </c>
      <c r="S554" s="279"/>
      <c r="T554" s="279"/>
      <c r="U554" s="279"/>
      <c r="V554" s="279"/>
      <c r="W554" s="279"/>
      <c r="X554" s="280"/>
      <c r="Y554" s="280"/>
    </row>
    <row r="555" spans="1:25" x14ac:dyDescent="0.35">
      <c r="A555" s="260" t="s">
        <v>559</v>
      </c>
      <c r="B555" s="256" t="s">
        <v>216</v>
      </c>
      <c r="Q555" s="285" t="s">
        <v>968</v>
      </c>
      <c r="R555" s="286" t="s">
        <v>721</v>
      </c>
      <c r="S555" s="279"/>
      <c r="T555" s="279"/>
      <c r="U555" s="279"/>
      <c r="V555" s="279"/>
      <c r="W555" s="279"/>
      <c r="X555" s="280"/>
      <c r="Y555" s="280"/>
    </row>
    <row r="556" spans="1:25" x14ac:dyDescent="0.35">
      <c r="A556" s="260" t="s">
        <v>565</v>
      </c>
      <c r="B556" s="256" t="s">
        <v>216</v>
      </c>
      <c r="Q556" s="285" t="s">
        <v>1215</v>
      </c>
      <c r="R556" s="286" t="s">
        <v>721</v>
      </c>
      <c r="S556" s="279"/>
      <c r="T556" s="279"/>
      <c r="U556" s="279"/>
      <c r="V556" s="279"/>
      <c r="W556" s="279"/>
      <c r="X556" s="280"/>
      <c r="Y556" s="280"/>
    </row>
    <row r="558" spans="1:25" x14ac:dyDescent="0.35">
      <c r="A558" s="260" t="s">
        <v>215</v>
      </c>
      <c r="B558" s="256" t="s">
        <v>5</v>
      </c>
      <c r="Q558" s="285" t="s">
        <v>963</v>
      </c>
      <c r="R558" s="286" t="s">
        <v>827</v>
      </c>
      <c r="S558" s="279"/>
      <c r="T558" s="279"/>
      <c r="U558" s="279"/>
      <c r="V558" s="279"/>
      <c r="W558" s="279"/>
      <c r="X558" s="280"/>
      <c r="Y558" s="280"/>
    </row>
    <row r="559" spans="1:25" x14ac:dyDescent="0.35">
      <c r="A559" s="260" t="s">
        <v>558</v>
      </c>
      <c r="B559" s="256" t="s">
        <v>5</v>
      </c>
      <c r="Q559" s="285" t="s">
        <v>964</v>
      </c>
      <c r="R559" s="286" t="s">
        <v>827</v>
      </c>
      <c r="S559" s="279"/>
      <c r="T559" s="279"/>
      <c r="U559" s="279"/>
      <c r="V559" s="279"/>
      <c r="W559" s="279"/>
      <c r="X559" s="280"/>
      <c r="Y559" s="280"/>
    </row>
    <row r="560" spans="1:25" x14ac:dyDescent="0.35">
      <c r="A560" s="260" t="s">
        <v>258</v>
      </c>
      <c r="B560" s="256" t="s">
        <v>5</v>
      </c>
      <c r="Q560" s="285" t="s">
        <v>965</v>
      </c>
      <c r="R560" s="286" t="s">
        <v>827</v>
      </c>
      <c r="S560" s="279"/>
      <c r="T560" s="279"/>
      <c r="U560" s="279"/>
      <c r="V560" s="279"/>
      <c r="W560" s="279"/>
      <c r="X560" s="280"/>
      <c r="Y560" s="280"/>
    </row>
    <row r="561" spans="1:25" x14ac:dyDescent="0.35">
      <c r="A561" s="260" t="s">
        <v>259</v>
      </c>
      <c r="B561" s="256" t="s">
        <v>5</v>
      </c>
      <c r="Q561" s="285" t="s">
        <v>966</v>
      </c>
      <c r="R561" s="286" t="s">
        <v>827</v>
      </c>
      <c r="S561" s="279"/>
      <c r="T561" s="279"/>
      <c r="U561" s="279"/>
      <c r="V561" s="279"/>
      <c r="W561" s="279"/>
      <c r="X561" s="280"/>
      <c r="Y561" s="280"/>
    </row>
    <row r="562" spans="1:25" x14ac:dyDescent="0.35">
      <c r="A562" s="260" t="s">
        <v>220</v>
      </c>
      <c r="B562" s="256" t="s">
        <v>1235</v>
      </c>
      <c r="Q562" s="285" t="s">
        <v>712</v>
      </c>
      <c r="R562" s="286" t="s">
        <v>1236</v>
      </c>
      <c r="S562" s="279"/>
      <c r="T562" s="279"/>
      <c r="U562" s="279"/>
      <c r="V562" s="279"/>
      <c r="W562" s="279"/>
      <c r="X562" s="280"/>
      <c r="Y562" s="280"/>
    </row>
    <row r="563" spans="1:25" x14ac:dyDescent="0.35">
      <c r="A563" s="260" t="s">
        <v>221</v>
      </c>
      <c r="B563" s="256" t="s">
        <v>5</v>
      </c>
      <c r="Q563" s="285" t="s">
        <v>967</v>
      </c>
      <c r="R563" s="286" t="s">
        <v>827</v>
      </c>
      <c r="S563" s="279"/>
      <c r="T563" s="279"/>
      <c r="U563" s="279"/>
      <c r="V563" s="279"/>
      <c r="W563" s="279"/>
      <c r="X563" s="280"/>
      <c r="Y563" s="280"/>
    </row>
    <row r="564" spans="1:25" x14ac:dyDescent="0.35">
      <c r="A564" s="260" t="s">
        <v>559</v>
      </c>
      <c r="B564" s="256" t="s">
        <v>5</v>
      </c>
      <c r="Q564" s="285" t="s">
        <v>968</v>
      </c>
      <c r="R564" s="286" t="s">
        <v>827</v>
      </c>
      <c r="S564" s="279"/>
      <c r="T564" s="279"/>
      <c r="U564" s="279"/>
      <c r="V564" s="279"/>
      <c r="W564" s="279"/>
      <c r="X564" s="280"/>
      <c r="Y564" s="280"/>
    </row>
    <row r="565" spans="1:25" x14ac:dyDescent="0.35">
      <c r="A565" s="262" t="s">
        <v>261</v>
      </c>
      <c r="B565" s="259"/>
      <c r="Q565" s="282" t="s">
        <v>969</v>
      </c>
      <c r="R565" s="284"/>
      <c r="S565" s="279"/>
      <c r="T565" s="279"/>
      <c r="U565" s="279"/>
      <c r="V565" s="279"/>
      <c r="W565" s="279"/>
      <c r="X565" s="280"/>
      <c r="Y565" s="280"/>
    </row>
    <row r="566" spans="1:25" x14ac:dyDescent="0.35">
      <c r="A566" s="260" t="s">
        <v>511</v>
      </c>
      <c r="B566" s="256" t="s">
        <v>494</v>
      </c>
      <c r="Q566" s="285" t="s">
        <v>970</v>
      </c>
      <c r="R566" s="286" t="s">
        <v>971</v>
      </c>
      <c r="S566" s="279"/>
      <c r="T566" s="279"/>
      <c r="U566" s="279"/>
      <c r="V566" s="279"/>
      <c r="W566" s="279"/>
      <c r="X566" s="280"/>
      <c r="Y566" s="280"/>
    </row>
    <row r="567" spans="1:25" x14ac:dyDescent="0.35">
      <c r="A567" s="260" t="s">
        <v>185</v>
      </c>
      <c r="B567" s="256" t="s">
        <v>494</v>
      </c>
      <c r="Q567" s="285" t="s">
        <v>646</v>
      </c>
      <c r="R567" s="286" t="s">
        <v>971</v>
      </c>
      <c r="S567" s="279"/>
      <c r="T567" s="279"/>
      <c r="U567" s="279"/>
      <c r="V567" s="279"/>
      <c r="W567" s="279"/>
      <c r="X567" s="280"/>
      <c r="Y567" s="280"/>
    </row>
    <row r="568" spans="1:25" x14ac:dyDescent="0.35">
      <c r="A568" s="260" t="s">
        <v>186</v>
      </c>
      <c r="B568" s="256" t="s">
        <v>494</v>
      </c>
      <c r="Q568" s="285" t="s">
        <v>972</v>
      </c>
      <c r="R568" s="286" t="s">
        <v>971</v>
      </c>
      <c r="S568" s="279"/>
      <c r="T568" s="279"/>
      <c r="U568" s="279"/>
      <c r="V568" s="279"/>
      <c r="W568" s="279"/>
      <c r="X568" s="280"/>
      <c r="Y568" s="280"/>
    </row>
    <row r="569" spans="1:25" x14ac:dyDescent="0.35">
      <c r="A569" s="260" t="s">
        <v>187</v>
      </c>
      <c r="B569" s="256" t="s">
        <v>494</v>
      </c>
      <c r="Q569" s="285" t="s">
        <v>648</v>
      </c>
      <c r="R569" s="286" t="s">
        <v>971</v>
      </c>
      <c r="S569" s="279"/>
      <c r="T569" s="279"/>
      <c r="U569" s="279"/>
      <c r="V569" s="279"/>
      <c r="W569" s="279"/>
      <c r="X569" s="280"/>
      <c r="Y569" s="280"/>
    </row>
    <row r="570" spans="1:25" x14ac:dyDescent="0.35">
      <c r="A570" s="260" t="s">
        <v>189</v>
      </c>
      <c r="B570" s="256"/>
      <c r="Q570" s="285" t="s">
        <v>973</v>
      </c>
      <c r="R570" s="286"/>
      <c r="S570" s="279"/>
      <c r="T570" s="279"/>
      <c r="U570" s="279"/>
      <c r="V570" s="279"/>
      <c r="W570" s="279"/>
      <c r="X570" s="280"/>
      <c r="Y570" s="280"/>
    </row>
    <row r="571" spans="1:25" x14ac:dyDescent="0.35">
      <c r="A571" s="260" t="s">
        <v>513</v>
      </c>
      <c r="B571" s="256" t="s">
        <v>494</v>
      </c>
      <c r="Q571" s="285" t="s">
        <v>974</v>
      </c>
      <c r="R571" s="286" t="s">
        <v>971</v>
      </c>
      <c r="S571" s="279"/>
      <c r="T571" s="279"/>
      <c r="U571" s="279"/>
      <c r="V571" s="279"/>
      <c r="W571" s="279"/>
      <c r="X571" s="280"/>
      <c r="Y571" s="280"/>
    </row>
    <row r="572" spans="1:25" x14ac:dyDescent="0.35">
      <c r="A572" s="260" t="s">
        <v>514</v>
      </c>
      <c r="B572" s="256" t="s">
        <v>494</v>
      </c>
      <c r="Q572" s="285" t="s">
        <v>975</v>
      </c>
      <c r="R572" s="286" t="s">
        <v>971</v>
      </c>
      <c r="S572" s="279"/>
      <c r="T572" s="279"/>
      <c r="U572" s="279"/>
      <c r="V572" s="279"/>
      <c r="W572" s="279"/>
      <c r="X572" s="280"/>
      <c r="Y572" s="280"/>
    </row>
    <row r="573" spans="1:25" x14ac:dyDescent="0.35">
      <c r="A573" s="260" t="s">
        <v>190</v>
      </c>
      <c r="B573" s="256" t="s">
        <v>494</v>
      </c>
      <c r="Q573" s="285" t="s">
        <v>976</v>
      </c>
      <c r="R573" s="286" t="s">
        <v>971</v>
      </c>
      <c r="S573" s="279"/>
      <c r="T573" s="279"/>
      <c r="U573" s="279"/>
      <c r="V573" s="279"/>
      <c r="W573" s="279"/>
      <c r="X573" s="280"/>
      <c r="Y573" s="280"/>
    </row>
    <row r="574" spans="1:25" x14ac:dyDescent="0.35">
      <c r="A574" s="260" t="s">
        <v>191</v>
      </c>
      <c r="B574" s="256" t="s">
        <v>494</v>
      </c>
      <c r="Q574" s="285" t="s">
        <v>977</v>
      </c>
      <c r="R574" s="286" t="s">
        <v>971</v>
      </c>
      <c r="S574" s="279"/>
      <c r="T574" s="279"/>
      <c r="U574" s="279"/>
      <c r="V574" s="279"/>
      <c r="W574" s="279"/>
      <c r="X574" s="280"/>
      <c r="Y574" s="280"/>
    </row>
    <row r="575" spans="1:25" x14ac:dyDescent="0.35">
      <c r="A575" s="260" t="s">
        <v>192</v>
      </c>
      <c r="B575" s="256" t="s">
        <v>494</v>
      </c>
      <c r="Q575" s="285" t="s">
        <v>978</v>
      </c>
      <c r="R575" s="286" t="s">
        <v>971</v>
      </c>
      <c r="S575" s="279"/>
      <c r="T575" s="279"/>
      <c r="U575" s="279"/>
      <c r="V575" s="279"/>
      <c r="W575" s="279"/>
      <c r="X575" s="280"/>
      <c r="Y575" s="280"/>
    </row>
    <row r="576" spans="1:25" x14ac:dyDescent="0.35">
      <c r="A576" s="260" t="s">
        <v>193</v>
      </c>
      <c r="B576" s="256" t="s">
        <v>494</v>
      </c>
      <c r="Q576" s="285" t="s">
        <v>979</v>
      </c>
      <c r="R576" s="286" t="s">
        <v>971</v>
      </c>
      <c r="S576" s="279"/>
      <c r="T576" s="279"/>
      <c r="U576" s="279"/>
      <c r="V576" s="279"/>
      <c r="W576" s="279"/>
      <c r="X576" s="280"/>
      <c r="Y576" s="280"/>
    </row>
    <row r="577" spans="1:25" x14ac:dyDescent="0.35">
      <c r="A577" s="260" t="s">
        <v>510</v>
      </c>
      <c r="B577" s="256" t="s">
        <v>494</v>
      </c>
      <c r="Q577" s="285" t="s">
        <v>980</v>
      </c>
      <c r="R577" s="286" t="s">
        <v>971</v>
      </c>
      <c r="S577" s="279"/>
      <c r="T577" s="279"/>
      <c r="U577" s="279"/>
      <c r="V577" s="279"/>
      <c r="W577" s="279"/>
      <c r="X577" s="280"/>
      <c r="Y577" s="280"/>
    </row>
    <row r="578" spans="1:25" x14ac:dyDescent="0.35">
      <c r="A578" s="260" t="s">
        <v>194</v>
      </c>
      <c r="B578" s="256" t="s">
        <v>494</v>
      </c>
      <c r="Q578" s="285" t="s">
        <v>981</v>
      </c>
      <c r="R578" s="286" t="s">
        <v>971</v>
      </c>
      <c r="S578" s="279"/>
      <c r="T578" s="279"/>
      <c r="U578" s="279"/>
      <c r="V578" s="279"/>
      <c r="W578" s="279"/>
      <c r="X578" s="280"/>
      <c r="Y578" s="280"/>
    </row>
    <row r="579" spans="1:25" x14ac:dyDescent="0.35">
      <c r="A579" s="260" t="s">
        <v>428</v>
      </c>
      <c r="B579" s="256" t="s">
        <v>494</v>
      </c>
      <c r="Q579" s="285" t="s">
        <v>982</v>
      </c>
      <c r="R579" s="286" t="s">
        <v>971</v>
      </c>
      <c r="S579" s="279"/>
      <c r="T579" s="279"/>
      <c r="U579" s="279"/>
      <c r="V579" s="279"/>
      <c r="W579" s="279"/>
      <c r="X579" s="280"/>
      <c r="Y579" s="280"/>
    </row>
    <row r="580" spans="1:25" x14ac:dyDescent="0.35">
      <c r="A580" s="260" t="s">
        <v>195</v>
      </c>
      <c r="B580" s="256" t="s">
        <v>1</v>
      </c>
      <c r="Q580" s="285" t="s">
        <v>660</v>
      </c>
      <c r="R580" s="286" t="s">
        <v>1</v>
      </c>
      <c r="S580" s="279"/>
      <c r="T580" s="279"/>
      <c r="U580" s="279"/>
      <c r="V580" s="279"/>
      <c r="W580" s="279"/>
      <c r="X580" s="280"/>
      <c r="Y580" s="280"/>
    </row>
    <row r="581" spans="1:25" x14ac:dyDescent="0.35">
      <c r="A581" s="260" t="s">
        <v>196</v>
      </c>
      <c r="B581" s="272" t="s">
        <v>499</v>
      </c>
      <c r="Q581" s="285" t="s">
        <v>661</v>
      </c>
      <c r="R581" s="294" t="s">
        <v>983</v>
      </c>
      <c r="S581" s="279"/>
      <c r="T581" s="279"/>
      <c r="U581" s="279"/>
      <c r="V581" s="279"/>
      <c r="W581" s="279"/>
      <c r="X581" s="280"/>
      <c r="Y581" s="280"/>
    </row>
    <row r="582" spans="1:25" x14ac:dyDescent="0.35">
      <c r="A582" s="260" t="s">
        <v>509</v>
      </c>
      <c r="B582" s="272" t="s">
        <v>499</v>
      </c>
      <c r="Q582" s="285" t="s">
        <v>1156</v>
      </c>
      <c r="R582" s="294" t="s">
        <v>983</v>
      </c>
      <c r="S582" s="279"/>
      <c r="T582" s="279"/>
      <c r="U582" s="279"/>
      <c r="V582" s="279"/>
      <c r="W582" s="279"/>
      <c r="X582" s="280"/>
      <c r="Y582" s="280"/>
    </row>
    <row r="583" spans="1:25" x14ac:dyDescent="0.35">
      <c r="A583" s="260" t="s">
        <v>518</v>
      </c>
      <c r="B583" s="256" t="s">
        <v>494</v>
      </c>
      <c r="Q583" s="285" t="s">
        <v>984</v>
      </c>
      <c r="R583" s="286" t="s">
        <v>971</v>
      </c>
      <c r="S583" s="278"/>
      <c r="T583" s="278"/>
      <c r="U583" s="278"/>
      <c r="V583" s="278"/>
      <c r="W583" s="278"/>
      <c r="X583" s="278"/>
      <c r="Y583" s="278"/>
    </row>
    <row r="585" spans="1:25" x14ac:dyDescent="0.35">
      <c r="A585" s="260" t="s">
        <v>498</v>
      </c>
      <c r="Q585" s="285" t="s">
        <v>719</v>
      </c>
      <c r="R585" s="278"/>
      <c r="S585" s="278"/>
      <c r="T585" s="278"/>
      <c r="U585" s="278"/>
      <c r="V585" s="278"/>
      <c r="W585" s="278"/>
      <c r="X585" s="278"/>
      <c r="Y585" s="278"/>
    </row>
    <row r="586" spans="1:25" x14ac:dyDescent="0.35">
      <c r="A586" s="260" t="s">
        <v>560</v>
      </c>
      <c r="Q586" s="285" t="s">
        <v>985</v>
      </c>
      <c r="R586" s="278"/>
      <c r="S586" s="278"/>
      <c r="T586" s="278"/>
      <c r="U586" s="278"/>
      <c r="V586" s="278"/>
      <c r="W586" s="278"/>
      <c r="X586" s="278"/>
      <c r="Y586" s="278"/>
    </row>
    <row r="588" spans="1:25" s="266" customFormat="1" x14ac:dyDescent="0.35">
      <c r="A588" s="276" t="s">
        <v>9</v>
      </c>
      <c r="B588" s="276"/>
      <c r="C588" s="276"/>
      <c r="D588" s="276"/>
      <c r="E588" s="276"/>
      <c r="F588" s="276"/>
      <c r="G588" s="276"/>
      <c r="H588" s="276"/>
      <c r="I588" s="276"/>
      <c r="J588" s="276"/>
      <c r="K588" s="276"/>
      <c r="L588" s="276"/>
      <c r="M588" s="276"/>
      <c r="N588" s="276"/>
      <c r="O588" s="276"/>
      <c r="P588" s="276"/>
      <c r="Q588" s="291"/>
      <c r="R588" s="291"/>
      <c r="S588" s="291"/>
      <c r="T588" s="291"/>
      <c r="U588" s="291"/>
      <c r="V588" s="291"/>
      <c r="W588" s="291"/>
      <c r="X588" s="292"/>
      <c r="Y588" s="292"/>
    </row>
    <row r="589" spans="1:25" x14ac:dyDescent="0.35">
      <c r="A589" s="262" t="s">
        <v>0</v>
      </c>
      <c r="B589" s="262"/>
      <c r="C589" s="262"/>
      <c r="Q589" s="282" t="s">
        <v>1206</v>
      </c>
      <c r="R589" s="282"/>
      <c r="S589" s="282"/>
      <c r="T589" s="278"/>
      <c r="U589" s="278"/>
      <c r="V589" s="278"/>
      <c r="W589" s="278"/>
      <c r="X589" s="278"/>
      <c r="Y589" s="278"/>
    </row>
    <row r="590" spans="1:25" x14ac:dyDescent="0.35">
      <c r="A590" s="262"/>
      <c r="B590" s="262"/>
      <c r="C590" s="262"/>
      <c r="Q590" s="282"/>
      <c r="R590" s="282"/>
      <c r="S590" s="282"/>
      <c r="T590" s="278"/>
      <c r="U590" s="278"/>
      <c r="V590" s="278"/>
      <c r="W590" s="278"/>
      <c r="X590" s="278"/>
      <c r="Y590" s="278"/>
    </row>
    <row r="591" spans="1:25" x14ac:dyDescent="0.35">
      <c r="A591" s="262" t="s">
        <v>278</v>
      </c>
      <c r="B591" s="262" t="s">
        <v>279</v>
      </c>
      <c r="C591" s="262" t="s">
        <v>417</v>
      </c>
      <c r="Q591" s="282" t="s">
        <v>986</v>
      </c>
      <c r="R591" s="282" t="s">
        <v>987</v>
      </c>
      <c r="S591" s="282" t="s">
        <v>988</v>
      </c>
      <c r="T591" s="278"/>
      <c r="U591" s="278"/>
      <c r="V591" s="278"/>
      <c r="W591" s="278"/>
      <c r="X591" s="278"/>
      <c r="Y591" s="278"/>
    </row>
    <row r="592" spans="1:25" x14ac:dyDescent="0.35">
      <c r="A592" s="262" t="s">
        <v>280</v>
      </c>
      <c r="B592" s="262"/>
      <c r="C592" s="262"/>
      <c r="Q592" s="282" t="s">
        <v>989</v>
      </c>
      <c r="R592" s="282"/>
      <c r="S592" s="282"/>
      <c r="T592" s="278"/>
      <c r="U592" s="278"/>
      <c r="V592" s="278"/>
      <c r="W592" s="278"/>
      <c r="X592" s="278"/>
      <c r="Y592" s="278"/>
    </row>
    <row r="593" spans="1:25" x14ac:dyDescent="0.35">
      <c r="A593" s="262" t="s">
        <v>281</v>
      </c>
      <c r="B593" s="262" t="s">
        <v>282</v>
      </c>
      <c r="C593" s="262" t="s">
        <v>3</v>
      </c>
      <c r="Q593" s="282" t="s">
        <v>990</v>
      </c>
      <c r="R593" s="282" t="s">
        <v>991</v>
      </c>
      <c r="S593" s="282" t="s">
        <v>3</v>
      </c>
      <c r="T593" s="278"/>
      <c r="U593" s="278"/>
      <c r="V593" s="278"/>
      <c r="W593" s="278"/>
      <c r="X593" s="278"/>
      <c r="Y593" s="278"/>
    </row>
    <row r="594" spans="1:25" x14ac:dyDescent="0.35">
      <c r="A594" s="262"/>
      <c r="B594" s="262" t="s">
        <v>283</v>
      </c>
      <c r="C594" s="262" t="s">
        <v>1164</v>
      </c>
      <c r="Q594" s="282"/>
      <c r="R594" s="282" t="s">
        <v>992</v>
      </c>
      <c r="S594" s="282" t="s">
        <v>1166</v>
      </c>
      <c r="T594" s="278"/>
      <c r="U594" s="278"/>
      <c r="V594" s="278"/>
      <c r="W594" s="278"/>
      <c r="X594" s="278"/>
      <c r="Y594" s="278"/>
    </row>
    <row r="595" spans="1:25" x14ac:dyDescent="0.35">
      <c r="A595" s="262"/>
      <c r="B595" s="262" t="s">
        <v>284</v>
      </c>
      <c r="C595" s="262" t="s">
        <v>1165</v>
      </c>
      <c r="Q595" s="282"/>
      <c r="R595" s="282" t="s">
        <v>993</v>
      </c>
      <c r="S595" s="262" t="s">
        <v>1169</v>
      </c>
      <c r="T595" s="278"/>
      <c r="U595" s="278"/>
      <c r="V595" s="278"/>
      <c r="W595" s="278"/>
      <c r="X595" s="278"/>
      <c r="Y595" s="278"/>
    </row>
    <row r="596" spans="1:25" x14ac:dyDescent="0.35">
      <c r="A596" s="262"/>
      <c r="B596" s="262" t="s">
        <v>285</v>
      </c>
      <c r="C596" s="262" t="s">
        <v>3</v>
      </c>
      <c r="Q596" s="282"/>
      <c r="R596" s="282" t="s">
        <v>994</v>
      </c>
      <c r="S596" s="282" t="s">
        <v>3</v>
      </c>
      <c r="T596" s="278"/>
      <c r="U596" s="278"/>
      <c r="V596" s="278"/>
      <c r="W596" s="278"/>
      <c r="X596" s="278"/>
      <c r="Y596" s="278"/>
    </row>
    <row r="597" spans="1:25" x14ac:dyDescent="0.35">
      <c r="A597" s="262"/>
      <c r="B597" s="262" t="s">
        <v>286</v>
      </c>
      <c r="C597" s="262" t="s">
        <v>3</v>
      </c>
      <c r="Q597" s="282"/>
      <c r="R597" s="282" t="s">
        <v>995</v>
      </c>
      <c r="S597" s="282" t="s">
        <v>3</v>
      </c>
      <c r="T597" s="278"/>
      <c r="U597" s="278"/>
      <c r="V597" s="278"/>
      <c r="W597" s="278"/>
      <c r="X597" s="278"/>
      <c r="Y597" s="278"/>
    </row>
    <row r="598" spans="1:25" x14ac:dyDescent="0.35">
      <c r="A598" s="262"/>
      <c r="B598" s="262" t="s">
        <v>287</v>
      </c>
      <c r="C598" s="262" t="s">
        <v>3</v>
      </c>
      <c r="Q598" s="282"/>
      <c r="R598" s="282" t="s">
        <v>996</v>
      </c>
      <c r="S598" s="282" t="s">
        <v>3</v>
      </c>
      <c r="T598" s="278"/>
      <c r="U598" s="278"/>
      <c r="V598" s="278"/>
      <c r="W598" s="278"/>
      <c r="X598" s="278"/>
      <c r="Y598" s="278"/>
    </row>
    <row r="599" spans="1:25" x14ac:dyDescent="0.35">
      <c r="A599" s="262"/>
      <c r="B599" s="262" t="s">
        <v>288</v>
      </c>
      <c r="C599" s="262" t="s">
        <v>418</v>
      </c>
      <c r="Q599" s="282"/>
      <c r="R599" s="282" t="s">
        <v>997</v>
      </c>
      <c r="S599" s="282" t="s">
        <v>1168</v>
      </c>
      <c r="T599" s="279"/>
      <c r="U599" s="279"/>
      <c r="V599" s="279"/>
      <c r="W599" s="279"/>
      <c r="X599" s="280"/>
      <c r="Y599" s="280"/>
    </row>
    <row r="600" spans="1:25" x14ac:dyDescent="0.35">
      <c r="A600" s="262"/>
      <c r="B600" s="262" t="s">
        <v>289</v>
      </c>
      <c r="C600" s="262" t="s">
        <v>418</v>
      </c>
      <c r="Q600" s="282"/>
      <c r="R600" s="282" t="s">
        <v>998</v>
      </c>
      <c r="S600" s="282" t="s">
        <v>1168</v>
      </c>
      <c r="T600" s="279"/>
      <c r="U600" s="279"/>
      <c r="V600" s="279"/>
      <c r="W600" s="279"/>
      <c r="X600" s="280"/>
      <c r="Y600" s="280"/>
    </row>
    <row r="601" spans="1:25" x14ac:dyDescent="0.35">
      <c r="A601" s="262"/>
      <c r="B601" s="262" t="s">
        <v>290</v>
      </c>
      <c r="C601" s="262" t="s">
        <v>419</v>
      </c>
      <c r="Q601" s="282"/>
      <c r="R601" s="282" t="s">
        <v>999</v>
      </c>
      <c r="S601" s="282" t="s">
        <v>1000</v>
      </c>
      <c r="T601" s="279"/>
      <c r="U601" s="279"/>
      <c r="V601" s="279"/>
      <c r="W601" s="279"/>
      <c r="X601" s="280"/>
      <c r="Y601" s="280"/>
    </row>
    <row r="602" spans="1:25" x14ac:dyDescent="0.35">
      <c r="A602" s="262"/>
      <c r="B602" s="262" t="s">
        <v>291</v>
      </c>
      <c r="C602" s="262" t="s">
        <v>3</v>
      </c>
      <c r="Q602" s="282"/>
      <c r="R602" s="282" t="s">
        <v>1001</v>
      </c>
      <c r="S602" s="282" t="s">
        <v>3</v>
      </c>
      <c r="T602" s="279"/>
      <c r="U602" s="279"/>
      <c r="V602" s="279"/>
      <c r="W602" s="279"/>
      <c r="X602" s="280"/>
      <c r="Y602" s="280"/>
    </row>
    <row r="603" spans="1:25" x14ac:dyDescent="0.35">
      <c r="A603" s="262"/>
      <c r="B603" s="262" t="s">
        <v>292</v>
      </c>
      <c r="C603" s="262" t="s">
        <v>419</v>
      </c>
      <c r="Q603" s="282"/>
      <c r="R603" s="282" t="s">
        <v>1002</v>
      </c>
      <c r="S603" s="282" t="s">
        <v>1000</v>
      </c>
      <c r="T603" s="279"/>
      <c r="U603" s="279"/>
      <c r="V603" s="279"/>
      <c r="W603" s="279"/>
      <c r="X603" s="280"/>
      <c r="Y603" s="280"/>
    </row>
    <row r="604" spans="1:25" x14ac:dyDescent="0.35">
      <c r="A604" s="262"/>
      <c r="B604" s="262" t="s">
        <v>293</v>
      </c>
      <c r="C604" s="262" t="s">
        <v>3</v>
      </c>
      <c r="Q604" s="282"/>
      <c r="R604" s="282" t="s">
        <v>1003</v>
      </c>
      <c r="S604" s="282" t="s">
        <v>3</v>
      </c>
      <c r="T604" s="279"/>
      <c r="U604" s="279"/>
      <c r="V604" s="279"/>
      <c r="W604" s="279"/>
      <c r="X604" s="280"/>
      <c r="Y604" s="280"/>
    </row>
    <row r="605" spans="1:25" x14ac:dyDescent="0.35">
      <c r="A605" s="262"/>
      <c r="B605" s="262" t="s">
        <v>294</v>
      </c>
      <c r="C605" s="262" t="s">
        <v>3</v>
      </c>
      <c r="Q605" s="282"/>
      <c r="R605" s="282" t="s">
        <v>1004</v>
      </c>
      <c r="S605" s="282" t="s">
        <v>3</v>
      </c>
      <c r="T605" s="279"/>
      <c r="U605" s="279"/>
      <c r="V605" s="279"/>
      <c r="W605" s="279"/>
      <c r="X605" s="280"/>
      <c r="Y605" s="280"/>
    </row>
    <row r="606" spans="1:25" x14ac:dyDescent="0.35">
      <c r="A606" s="262"/>
      <c r="B606" s="262" t="s">
        <v>295</v>
      </c>
      <c r="C606" s="262" t="s">
        <v>3</v>
      </c>
      <c r="Q606" s="282"/>
      <c r="R606" s="282" t="s">
        <v>1005</v>
      </c>
      <c r="S606" s="282" t="s">
        <v>3</v>
      </c>
      <c r="T606" s="279"/>
      <c r="U606" s="279"/>
      <c r="V606" s="279"/>
      <c r="W606" s="279"/>
      <c r="X606" s="280"/>
      <c r="Y606" s="280"/>
    </row>
    <row r="607" spans="1:25" x14ac:dyDescent="0.35">
      <c r="A607" s="262"/>
      <c r="B607" s="262" t="s">
        <v>296</v>
      </c>
      <c r="C607" s="262" t="s">
        <v>419</v>
      </c>
      <c r="Q607" s="282"/>
      <c r="R607" s="282" t="s">
        <v>1006</v>
      </c>
      <c r="S607" s="282" t="s">
        <v>1000</v>
      </c>
      <c r="T607" s="279"/>
      <c r="U607" s="279"/>
      <c r="V607" s="279"/>
      <c r="W607" s="279"/>
      <c r="X607" s="280"/>
      <c r="Y607" s="280"/>
    </row>
    <row r="608" spans="1:25" x14ac:dyDescent="0.35">
      <c r="A608" s="262"/>
      <c r="B608" s="262" t="s">
        <v>297</v>
      </c>
      <c r="C608" s="262" t="s">
        <v>420</v>
      </c>
      <c r="Q608" s="282"/>
      <c r="R608" s="282" t="s">
        <v>1007</v>
      </c>
      <c r="S608" s="282" t="s">
        <v>1008</v>
      </c>
      <c r="T608" s="279"/>
      <c r="U608" s="279"/>
      <c r="V608" s="279"/>
      <c r="W608" s="279"/>
      <c r="X608" s="280"/>
      <c r="Y608" s="280"/>
    </row>
    <row r="609" spans="1:25" x14ac:dyDescent="0.35">
      <c r="A609" s="262"/>
      <c r="B609" s="262" t="s">
        <v>298</v>
      </c>
      <c r="C609" s="262" t="s">
        <v>419</v>
      </c>
      <c r="Q609" s="282"/>
      <c r="R609" s="282" t="s">
        <v>1009</v>
      </c>
      <c r="S609" s="282" t="s">
        <v>1000</v>
      </c>
      <c r="T609" s="279"/>
      <c r="U609" s="279"/>
      <c r="V609" s="279"/>
      <c r="W609" s="279"/>
      <c r="X609" s="280"/>
      <c r="Y609" s="280"/>
    </row>
    <row r="610" spans="1:25" x14ac:dyDescent="0.35">
      <c r="A610" s="262"/>
      <c r="B610" s="262" t="s">
        <v>299</v>
      </c>
      <c r="C610" s="262" t="s">
        <v>3</v>
      </c>
      <c r="Q610" s="282"/>
      <c r="R610" s="282" t="s">
        <v>1010</v>
      </c>
      <c r="S610" s="282" t="s">
        <v>3</v>
      </c>
      <c r="T610" s="279"/>
      <c r="U610" s="279"/>
      <c r="V610" s="279"/>
      <c r="W610" s="279"/>
      <c r="X610" s="280"/>
      <c r="Y610" s="280"/>
    </row>
    <row r="611" spans="1:25" x14ac:dyDescent="0.35">
      <c r="A611" s="262"/>
      <c r="B611" s="262" t="s">
        <v>300</v>
      </c>
      <c r="C611" s="262" t="s">
        <v>3</v>
      </c>
      <c r="Q611" s="282"/>
      <c r="R611" s="282" t="s">
        <v>1011</v>
      </c>
      <c r="S611" s="282" t="s">
        <v>3</v>
      </c>
      <c r="T611" s="279"/>
      <c r="U611" s="279"/>
      <c r="V611" s="279"/>
      <c r="W611" s="279"/>
      <c r="X611" s="280"/>
      <c r="Y611" s="280"/>
    </row>
    <row r="612" spans="1:25" x14ac:dyDescent="0.35">
      <c r="A612" s="262"/>
      <c r="B612" s="262" t="s">
        <v>301</v>
      </c>
      <c r="C612" s="262" t="s">
        <v>3</v>
      </c>
      <c r="Q612" s="282"/>
      <c r="R612" s="282" t="s">
        <v>1012</v>
      </c>
      <c r="S612" s="282" t="s">
        <v>3</v>
      </c>
      <c r="T612" s="279"/>
      <c r="U612" s="279"/>
      <c r="V612" s="279"/>
      <c r="W612" s="279"/>
      <c r="X612" s="280"/>
      <c r="Y612" s="280"/>
    </row>
    <row r="613" spans="1:25" x14ac:dyDescent="0.35">
      <c r="A613" s="262"/>
      <c r="B613" s="262" t="s">
        <v>302</v>
      </c>
      <c r="C613" s="262" t="s">
        <v>3</v>
      </c>
      <c r="Q613" s="282"/>
      <c r="R613" s="282" t="s">
        <v>1013</v>
      </c>
      <c r="S613" s="262" t="s">
        <v>3</v>
      </c>
      <c r="T613" s="279"/>
      <c r="U613" s="279"/>
      <c r="V613" s="279"/>
      <c r="W613" s="279"/>
      <c r="X613" s="280"/>
      <c r="Y613" s="280"/>
    </row>
    <row r="614" spans="1:25" x14ac:dyDescent="0.35">
      <c r="A614" s="262"/>
      <c r="B614" s="262" t="s">
        <v>303</v>
      </c>
      <c r="C614" s="262" t="s">
        <v>3</v>
      </c>
      <c r="Q614" s="282"/>
      <c r="R614" s="282" t="s">
        <v>1014</v>
      </c>
      <c r="S614" s="282" t="s">
        <v>3</v>
      </c>
      <c r="T614" s="279"/>
      <c r="U614" s="279"/>
      <c r="V614" s="279"/>
      <c r="W614" s="279"/>
      <c r="X614" s="280"/>
      <c r="Y614" s="280"/>
    </row>
    <row r="615" spans="1:25" x14ac:dyDescent="0.35">
      <c r="A615" s="262"/>
      <c r="B615" s="262" t="s">
        <v>304</v>
      </c>
      <c r="C615" s="262" t="s">
        <v>3</v>
      </c>
      <c r="Q615" s="282"/>
      <c r="R615" s="282" t="s">
        <v>1015</v>
      </c>
      <c r="S615" s="282" t="s">
        <v>3</v>
      </c>
      <c r="T615" s="279"/>
      <c r="U615" s="279"/>
      <c r="V615" s="279"/>
      <c r="W615" s="279"/>
      <c r="X615" s="280"/>
      <c r="Y615" s="280"/>
    </row>
    <row r="616" spans="1:25" x14ac:dyDescent="0.35">
      <c r="A616" s="262"/>
      <c r="B616" s="262" t="s">
        <v>305</v>
      </c>
      <c r="C616" s="262" t="s">
        <v>3</v>
      </c>
      <c r="Q616" s="282"/>
      <c r="R616" s="282" t="s">
        <v>1016</v>
      </c>
      <c r="S616" s="282" t="s">
        <v>3</v>
      </c>
      <c r="T616" s="279"/>
      <c r="U616" s="279"/>
      <c r="V616" s="279"/>
      <c r="W616" s="279"/>
      <c r="X616" s="280"/>
      <c r="Y616" s="280"/>
    </row>
    <row r="617" spans="1:25" x14ac:dyDescent="0.35">
      <c r="A617" s="262"/>
      <c r="B617" s="262" t="s">
        <v>306</v>
      </c>
      <c r="C617" s="262" t="s">
        <v>422</v>
      </c>
      <c r="Q617" s="282"/>
      <c r="R617" s="282" t="s">
        <v>1017</v>
      </c>
      <c r="S617" s="282" t="s">
        <v>1018</v>
      </c>
      <c r="T617" s="279"/>
      <c r="U617" s="279"/>
      <c r="V617" s="279"/>
      <c r="W617" s="279"/>
      <c r="X617" s="280"/>
      <c r="Y617" s="280"/>
    </row>
    <row r="618" spans="1:25" x14ac:dyDescent="0.35">
      <c r="A618" s="262"/>
      <c r="B618" s="262" t="s">
        <v>307</v>
      </c>
      <c r="C618" s="262" t="s">
        <v>419</v>
      </c>
      <c r="Q618" s="282"/>
      <c r="R618" s="282" t="s">
        <v>1019</v>
      </c>
      <c r="S618" s="282" t="s">
        <v>1000</v>
      </c>
      <c r="T618" s="279"/>
      <c r="U618" s="279"/>
      <c r="V618" s="279"/>
      <c r="W618" s="279"/>
      <c r="X618" s="280"/>
      <c r="Y618" s="280"/>
    </row>
    <row r="619" spans="1:25" x14ac:dyDescent="0.35">
      <c r="A619" s="262"/>
      <c r="B619" s="262" t="s">
        <v>308</v>
      </c>
      <c r="C619" s="262" t="s">
        <v>419</v>
      </c>
      <c r="Q619" s="282"/>
      <c r="R619" s="282" t="s">
        <v>1020</v>
      </c>
      <c r="S619" s="282" t="s">
        <v>1000</v>
      </c>
      <c r="T619" s="279"/>
      <c r="U619" s="279"/>
      <c r="V619" s="279"/>
      <c r="W619" s="279"/>
      <c r="X619" s="280"/>
      <c r="Y619" s="280"/>
    </row>
    <row r="620" spans="1:25" x14ac:dyDescent="0.35">
      <c r="A620" s="262"/>
      <c r="B620" s="262" t="s">
        <v>309</v>
      </c>
      <c r="C620" s="262" t="s">
        <v>3</v>
      </c>
      <c r="Q620" s="282"/>
      <c r="R620" s="282" t="s">
        <v>1021</v>
      </c>
      <c r="S620" s="282" t="s">
        <v>3</v>
      </c>
      <c r="T620" s="279"/>
      <c r="U620" s="279"/>
      <c r="V620" s="279"/>
      <c r="W620" s="279"/>
      <c r="X620" s="280"/>
      <c r="Y620" s="280"/>
    </row>
    <row r="621" spans="1:25" x14ac:dyDescent="0.35">
      <c r="A621" s="262"/>
      <c r="B621" s="262" t="s">
        <v>310</v>
      </c>
      <c r="C621" s="262" t="s">
        <v>420</v>
      </c>
      <c r="Q621" s="282"/>
      <c r="R621" s="282" t="s">
        <v>1022</v>
      </c>
      <c r="S621" s="282" t="s">
        <v>1008</v>
      </c>
      <c r="T621" s="279"/>
      <c r="U621" s="279"/>
      <c r="V621" s="279"/>
      <c r="W621" s="279"/>
      <c r="X621" s="280"/>
      <c r="Y621" s="280"/>
    </row>
    <row r="622" spans="1:25" x14ac:dyDescent="0.35">
      <c r="A622" s="262"/>
      <c r="B622" s="262" t="s">
        <v>311</v>
      </c>
      <c r="C622" s="262" t="s">
        <v>418</v>
      </c>
      <c r="Q622" s="282"/>
      <c r="R622" s="282" t="s">
        <v>1023</v>
      </c>
      <c r="S622" s="282" t="s">
        <v>1168</v>
      </c>
      <c r="T622" s="279"/>
      <c r="U622" s="279"/>
      <c r="V622" s="279"/>
      <c r="W622" s="279"/>
      <c r="X622" s="280"/>
      <c r="Y622" s="280"/>
    </row>
    <row r="623" spans="1:25" x14ac:dyDescent="0.35">
      <c r="A623" s="262" t="s">
        <v>312</v>
      </c>
      <c r="B623" s="262" t="s">
        <v>313</v>
      </c>
      <c r="C623" s="262" t="s">
        <v>3</v>
      </c>
      <c r="Q623" s="282" t="s">
        <v>1024</v>
      </c>
      <c r="R623" s="282" t="s">
        <v>1025</v>
      </c>
      <c r="S623" s="282" t="s">
        <v>3</v>
      </c>
      <c r="T623" s="279"/>
      <c r="U623" s="279"/>
      <c r="V623" s="279"/>
      <c r="W623" s="279"/>
      <c r="X623" s="280"/>
      <c r="Y623" s="280"/>
    </row>
    <row r="624" spans="1:25" x14ac:dyDescent="0.35">
      <c r="A624" s="262"/>
      <c r="B624" s="262" t="s">
        <v>314</v>
      </c>
      <c r="C624" s="262" t="s">
        <v>3</v>
      </c>
      <c r="Q624" s="282"/>
      <c r="R624" s="282" t="s">
        <v>1026</v>
      </c>
      <c r="S624" s="282" t="s">
        <v>3</v>
      </c>
      <c r="T624" s="279"/>
      <c r="U624" s="279"/>
      <c r="V624" s="279"/>
      <c r="W624" s="279"/>
      <c r="X624" s="280"/>
      <c r="Y624" s="280"/>
    </row>
    <row r="625" spans="1:25" x14ac:dyDescent="0.35">
      <c r="A625" s="262"/>
      <c r="B625" s="262" t="s">
        <v>316</v>
      </c>
      <c r="C625" s="262" t="s">
        <v>3</v>
      </c>
      <c r="Q625" s="282"/>
      <c r="R625" s="282" t="s">
        <v>1027</v>
      </c>
      <c r="S625" s="282" t="s">
        <v>3</v>
      </c>
      <c r="T625" s="279"/>
      <c r="U625" s="279"/>
      <c r="V625" s="279"/>
      <c r="W625" s="279"/>
      <c r="X625" s="280"/>
      <c r="Y625" s="280"/>
    </row>
    <row r="626" spans="1:25" x14ac:dyDescent="0.35">
      <c r="A626" s="262" t="s">
        <v>315</v>
      </c>
      <c r="B626" s="262" t="s">
        <v>30</v>
      </c>
      <c r="C626" s="262" t="s">
        <v>421</v>
      </c>
      <c r="Q626" s="282" t="s">
        <v>1028</v>
      </c>
      <c r="R626" s="282" t="s">
        <v>1029</v>
      </c>
      <c r="S626" s="282" t="s">
        <v>1167</v>
      </c>
      <c r="T626" s="279"/>
      <c r="U626" s="279"/>
      <c r="V626" s="279"/>
      <c r="W626" s="279"/>
      <c r="X626" s="280"/>
      <c r="Y626" s="280"/>
    </row>
    <row r="627" spans="1:25" x14ac:dyDescent="0.35">
      <c r="A627" s="262"/>
      <c r="B627" s="262" t="s">
        <v>317</v>
      </c>
      <c r="C627" s="262" t="s">
        <v>3</v>
      </c>
      <c r="Q627" s="282"/>
      <c r="R627" s="282" t="s">
        <v>1030</v>
      </c>
      <c r="S627" s="282" t="s">
        <v>3</v>
      </c>
      <c r="T627" s="279"/>
      <c r="U627" s="279"/>
      <c r="V627" s="279"/>
      <c r="W627" s="279"/>
      <c r="X627" s="280"/>
      <c r="Y627" s="280"/>
    </row>
    <row r="628" spans="1:25" x14ac:dyDescent="0.35">
      <c r="A628" s="262"/>
      <c r="B628" s="262" t="s">
        <v>318</v>
      </c>
      <c r="C628" s="262" t="s">
        <v>421</v>
      </c>
      <c r="Q628" s="282"/>
      <c r="R628" s="282" t="s">
        <v>1031</v>
      </c>
      <c r="S628" s="282" t="s">
        <v>1167</v>
      </c>
      <c r="T628" s="279"/>
      <c r="U628" s="279"/>
      <c r="V628" s="279"/>
      <c r="W628" s="279"/>
      <c r="X628" s="280"/>
      <c r="Y628" s="280"/>
    </row>
    <row r="629" spans="1:25" x14ac:dyDescent="0.35">
      <c r="A629" s="262"/>
      <c r="B629" s="262" t="s">
        <v>319</v>
      </c>
      <c r="C629" s="262" t="s">
        <v>3</v>
      </c>
      <c r="Q629" s="282"/>
      <c r="R629" s="282" t="s">
        <v>1032</v>
      </c>
      <c r="S629" s="282" t="s">
        <v>3</v>
      </c>
      <c r="T629" s="279"/>
      <c r="U629" s="279"/>
      <c r="V629" s="279"/>
      <c r="W629" s="279"/>
      <c r="X629" s="280"/>
      <c r="Y629" s="280"/>
    </row>
    <row r="630" spans="1:25" x14ac:dyDescent="0.35">
      <c r="A630" s="273" t="s">
        <v>320</v>
      </c>
      <c r="B630" s="262" t="s">
        <v>321</v>
      </c>
      <c r="C630" s="262" t="s">
        <v>418</v>
      </c>
      <c r="Q630" s="295" t="s">
        <v>1033</v>
      </c>
      <c r="R630" s="282" t="s">
        <v>1034</v>
      </c>
      <c r="S630" s="282" t="s">
        <v>1168</v>
      </c>
      <c r="T630" s="279"/>
      <c r="U630" s="279"/>
      <c r="V630" s="279"/>
      <c r="W630" s="279"/>
      <c r="X630" s="280"/>
      <c r="Y630" s="280"/>
    </row>
    <row r="631" spans="1:25" x14ac:dyDescent="0.35">
      <c r="A631" s="262"/>
      <c r="B631" s="262" t="s">
        <v>322</v>
      </c>
      <c r="C631" s="262" t="s">
        <v>3</v>
      </c>
      <c r="Q631" s="282"/>
      <c r="R631" s="282" t="s">
        <v>1035</v>
      </c>
      <c r="S631" s="282" t="s">
        <v>3</v>
      </c>
      <c r="T631" s="279"/>
      <c r="U631" s="279"/>
      <c r="V631" s="279"/>
      <c r="W631" s="279"/>
      <c r="X631" s="280"/>
      <c r="Y631" s="280"/>
    </row>
    <row r="632" spans="1:25" x14ac:dyDescent="0.35">
      <c r="A632" s="262" t="s">
        <v>323</v>
      </c>
      <c r="B632" s="262" t="s">
        <v>324</v>
      </c>
      <c r="C632" s="262" t="s">
        <v>420</v>
      </c>
      <c r="Q632" s="282" t="s">
        <v>1036</v>
      </c>
      <c r="R632" s="282" t="s">
        <v>1037</v>
      </c>
      <c r="S632" s="282" t="s">
        <v>1008</v>
      </c>
      <c r="T632" s="279"/>
      <c r="U632" s="279"/>
      <c r="V632" s="279"/>
      <c r="W632" s="279"/>
      <c r="X632" s="280"/>
      <c r="Y632" s="280"/>
    </row>
    <row r="633" spans="1:25" x14ac:dyDescent="0.35">
      <c r="A633" s="262" t="s">
        <v>325</v>
      </c>
      <c r="B633" s="262" t="s">
        <v>40</v>
      </c>
      <c r="C633" s="262" t="s">
        <v>421</v>
      </c>
      <c r="Q633" s="282" t="s">
        <v>1038</v>
      </c>
      <c r="R633" s="282" t="s">
        <v>1039</v>
      </c>
      <c r="S633" s="282" t="s">
        <v>1167</v>
      </c>
      <c r="T633" s="279"/>
      <c r="U633" s="279"/>
      <c r="V633" s="279"/>
      <c r="W633" s="279"/>
      <c r="X633" s="280"/>
      <c r="Y633" s="280"/>
    </row>
    <row r="634" spans="1:25" x14ac:dyDescent="0.35">
      <c r="A634" s="262" t="s">
        <v>326</v>
      </c>
      <c r="B634" s="262" t="s">
        <v>327</v>
      </c>
      <c r="C634" s="262" t="s">
        <v>3</v>
      </c>
      <c r="Q634" s="282" t="s">
        <v>1040</v>
      </c>
      <c r="R634" s="282" t="s">
        <v>1041</v>
      </c>
      <c r="S634" s="282" t="s">
        <v>3</v>
      </c>
      <c r="T634" s="279"/>
      <c r="U634" s="279"/>
      <c r="V634" s="279"/>
      <c r="W634" s="279"/>
      <c r="X634" s="280"/>
      <c r="Y634" s="280"/>
    </row>
    <row r="635" spans="1:25" x14ac:dyDescent="0.35">
      <c r="A635" s="262"/>
      <c r="B635" s="262" t="s">
        <v>328</v>
      </c>
      <c r="C635" s="262" t="s">
        <v>3</v>
      </c>
      <c r="Q635" s="282"/>
      <c r="R635" s="282" t="s">
        <v>1042</v>
      </c>
      <c r="S635" s="282" t="s">
        <v>3</v>
      </c>
      <c r="T635" s="279"/>
      <c r="U635" s="279"/>
      <c r="V635" s="279"/>
      <c r="W635" s="279"/>
      <c r="X635" s="280"/>
      <c r="Y635" s="280"/>
    </row>
    <row r="636" spans="1:25" x14ac:dyDescent="0.35">
      <c r="A636" s="262"/>
      <c r="B636" s="262" t="s">
        <v>329</v>
      </c>
      <c r="C636" s="262" t="s">
        <v>419</v>
      </c>
      <c r="Q636" s="282"/>
      <c r="R636" s="282" t="s">
        <v>1043</v>
      </c>
      <c r="S636" s="282" t="s">
        <v>1000</v>
      </c>
      <c r="T636" s="279"/>
      <c r="U636" s="279"/>
      <c r="V636" s="279"/>
      <c r="W636" s="279"/>
      <c r="X636" s="280"/>
      <c r="Y636" s="280"/>
    </row>
    <row r="637" spans="1:25" x14ac:dyDescent="0.35">
      <c r="A637" s="262" t="s">
        <v>330</v>
      </c>
      <c r="B637" s="262" t="s">
        <v>331</v>
      </c>
      <c r="C637" s="262" t="s">
        <v>3</v>
      </c>
      <c r="Q637" s="282" t="s">
        <v>1044</v>
      </c>
      <c r="R637" s="282" t="s">
        <v>1045</v>
      </c>
      <c r="S637" s="282" t="s">
        <v>3</v>
      </c>
      <c r="T637" s="279"/>
      <c r="U637" s="279"/>
      <c r="V637" s="279"/>
      <c r="W637" s="279"/>
      <c r="X637" s="280"/>
      <c r="Y637" s="280"/>
    </row>
    <row r="638" spans="1:25" x14ac:dyDescent="0.35">
      <c r="A638" s="262" t="s">
        <v>332</v>
      </c>
      <c r="B638" s="262" t="s">
        <v>333</v>
      </c>
      <c r="C638" s="262" t="s">
        <v>3</v>
      </c>
      <c r="Q638" s="282" t="s">
        <v>1046</v>
      </c>
      <c r="R638" s="282" t="s">
        <v>1047</v>
      </c>
      <c r="S638" s="282" t="s">
        <v>3</v>
      </c>
      <c r="T638" s="279"/>
      <c r="U638" s="279"/>
      <c r="V638" s="279"/>
      <c r="W638" s="279"/>
      <c r="X638" s="280"/>
      <c r="Y638" s="280"/>
    </row>
    <row r="639" spans="1:25" x14ac:dyDescent="0.35">
      <c r="A639" s="262"/>
      <c r="B639" s="262" t="s">
        <v>334</v>
      </c>
      <c r="C639" s="262" t="s">
        <v>3</v>
      </c>
      <c r="Q639" s="282"/>
      <c r="R639" s="282" t="s">
        <v>1048</v>
      </c>
      <c r="S639" s="282" t="s">
        <v>3</v>
      </c>
      <c r="T639" s="279"/>
      <c r="U639" s="279"/>
      <c r="V639" s="279"/>
      <c r="W639" s="279"/>
      <c r="X639" s="280"/>
      <c r="Y639" s="280"/>
    </row>
    <row r="640" spans="1:25" x14ac:dyDescent="0.35">
      <c r="A640" s="262"/>
      <c r="B640" s="262" t="s">
        <v>335</v>
      </c>
      <c r="C640" s="262" t="s">
        <v>3</v>
      </c>
      <c r="Q640" s="282"/>
      <c r="R640" s="282" t="s">
        <v>1049</v>
      </c>
      <c r="S640" s="282" t="s">
        <v>3</v>
      </c>
      <c r="T640" s="279"/>
      <c r="U640" s="279"/>
      <c r="V640" s="279"/>
      <c r="W640" s="279"/>
      <c r="X640" s="280"/>
      <c r="Y640" s="280"/>
    </row>
    <row r="641" spans="1:25" x14ac:dyDescent="0.35">
      <c r="A641" s="262"/>
      <c r="B641" s="262" t="s">
        <v>336</v>
      </c>
      <c r="C641" s="262" t="s">
        <v>421</v>
      </c>
      <c r="Q641" s="282"/>
      <c r="R641" s="282" t="s">
        <v>1050</v>
      </c>
      <c r="S641" s="282" t="s">
        <v>1167</v>
      </c>
      <c r="T641" s="279"/>
      <c r="U641" s="279"/>
      <c r="V641" s="279"/>
      <c r="W641" s="279"/>
      <c r="X641" s="280"/>
      <c r="Y641" s="280"/>
    </row>
    <row r="642" spans="1:25" x14ac:dyDescent="0.35">
      <c r="A642" s="262" t="s">
        <v>337</v>
      </c>
      <c r="B642" s="262" t="s">
        <v>338</v>
      </c>
      <c r="C642" s="262" t="s">
        <v>3</v>
      </c>
      <c r="Q642" s="282" t="s">
        <v>1051</v>
      </c>
      <c r="R642" s="282" t="s">
        <v>1052</v>
      </c>
      <c r="S642" s="262" t="s">
        <v>3</v>
      </c>
      <c r="T642" s="279"/>
      <c r="U642" s="279"/>
      <c r="V642" s="279"/>
      <c r="W642" s="279"/>
      <c r="X642" s="280"/>
      <c r="Y642" s="280"/>
    </row>
    <row r="643" spans="1:25" x14ac:dyDescent="0.35">
      <c r="A643" s="262"/>
      <c r="B643" s="262" t="s">
        <v>339</v>
      </c>
      <c r="C643" s="262" t="s">
        <v>3</v>
      </c>
      <c r="Q643" s="282"/>
      <c r="R643" s="282" t="s">
        <v>1053</v>
      </c>
      <c r="S643" s="262" t="s">
        <v>3</v>
      </c>
      <c r="T643" s="279"/>
      <c r="U643" s="279"/>
      <c r="V643" s="279"/>
      <c r="W643" s="279"/>
      <c r="X643" s="280"/>
      <c r="Y643" s="280"/>
    </row>
    <row r="644" spans="1:25" x14ac:dyDescent="0.35">
      <c r="A644" s="262" t="s">
        <v>340</v>
      </c>
      <c r="B644" s="262" t="s">
        <v>341</v>
      </c>
      <c r="C644" s="262" t="s">
        <v>423</v>
      </c>
      <c r="Q644" s="282" t="s">
        <v>1054</v>
      </c>
      <c r="R644" s="282" t="s">
        <v>1055</v>
      </c>
      <c r="S644" s="282" t="s">
        <v>1056</v>
      </c>
      <c r="T644" s="279"/>
      <c r="U644" s="279"/>
      <c r="V644" s="279"/>
      <c r="W644" s="279"/>
      <c r="X644" s="280"/>
      <c r="Y644" s="280"/>
    </row>
    <row r="645" spans="1:25" x14ac:dyDescent="0.35">
      <c r="A645" s="262"/>
      <c r="B645" s="262" t="s">
        <v>342</v>
      </c>
      <c r="C645" s="262" t="s">
        <v>423</v>
      </c>
      <c r="Q645" s="282"/>
      <c r="R645" s="282" t="s">
        <v>1057</v>
      </c>
      <c r="S645" s="282" t="s">
        <v>1056</v>
      </c>
      <c r="T645" s="279"/>
      <c r="U645" s="279"/>
      <c r="V645" s="279"/>
      <c r="W645" s="279"/>
      <c r="X645" s="280"/>
      <c r="Y645" s="280"/>
    </row>
    <row r="646" spans="1:25" x14ac:dyDescent="0.35">
      <c r="A646" s="262"/>
      <c r="B646" s="262" t="s">
        <v>343</v>
      </c>
      <c r="C646" s="262" t="s">
        <v>423</v>
      </c>
      <c r="Q646" s="282"/>
      <c r="R646" s="282" t="s">
        <v>1058</v>
      </c>
      <c r="S646" s="282" t="s">
        <v>1056</v>
      </c>
      <c r="T646" s="279"/>
      <c r="U646" s="279"/>
      <c r="V646" s="279"/>
      <c r="W646" s="279"/>
      <c r="X646" s="280"/>
      <c r="Y646" s="280"/>
    </row>
    <row r="647" spans="1:25" x14ac:dyDescent="0.35">
      <c r="A647" s="262" t="s">
        <v>344</v>
      </c>
      <c r="B647" s="262" t="s">
        <v>345</v>
      </c>
      <c r="C647" s="262" t="s">
        <v>3</v>
      </c>
      <c r="Q647" s="282" t="s">
        <v>1059</v>
      </c>
      <c r="R647" s="282" t="s">
        <v>1060</v>
      </c>
      <c r="S647" s="282" t="s">
        <v>3</v>
      </c>
      <c r="T647" s="279"/>
      <c r="U647" s="279"/>
      <c r="V647" s="279"/>
      <c r="W647" s="279"/>
      <c r="X647" s="280"/>
      <c r="Y647" s="280"/>
    </row>
    <row r="648" spans="1:25" x14ac:dyDescent="0.35">
      <c r="A648" s="262"/>
      <c r="B648" s="262" t="s">
        <v>346</v>
      </c>
      <c r="C648" s="262" t="s">
        <v>3</v>
      </c>
      <c r="Q648" s="282"/>
      <c r="R648" s="282" t="s">
        <v>1061</v>
      </c>
      <c r="S648" s="282" t="s">
        <v>3</v>
      </c>
      <c r="T648" s="279"/>
      <c r="U648" s="279"/>
      <c r="V648" s="279"/>
      <c r="W648" s="279"/>
      <c r="X648" s="280"/>
      <c r="Y648" s="280"/>
    </row>
    <row r="649" spans="1:25" x14ac:dyDescent="0.35">
      <c r="A649" s="262"/>
      <c r="B649" s="262" t="s">
        <v>347</v>
      </c>
      <c r="C649" s="262" t="s">
        <v>422</v>
      </c>
      <c r="Q649" s="282"/>
      <c r="R649" s="282" t="s">
        <v>1062</v>
      </c>
      <c r="S649" s="282" t="s">
        <v>1018</v>
      </c>
      <c r="T649" s="279"/>
      <c r="U649" s="279"/>
      <c r="V649" s="279"/>
      <c r="W649" s="279"/>
      <c r="X649" s="280"/>
      <c r="Y649" s="280"/>
    </row>
    <row r="650" spans="1:25" x14ac:dyDescent="0.35">
      <c r="A650" s="262"/>
      <c r="B650" s="262"/>
      <c r="C650" s="262" t="s">
        <v>424</v>
      </c>
      <c r="Q650" s="282"/>
      <c r="R650" s="282"/>
      <c r="S650" s="282" t="s">
        <v>1063</v>
      </c>
      <c r="T650" s="279"/>
      <c r="U650" s="279"/>
      <c r="V650" s="279"/>
      <c r="W650" s="279"/>
      <c r="X650" s="280"/>
      <c r="Y650" s="280"/>
    </row>
    <row r="651" spans="1:25" x14ac:dyDescent="0.35">
      <c r="A651" s="262"/>
      <c r="B651" s="262" t="s">
        <v>348</v>
      </c>
      <c r="C651" s="262" t="s">
        <v>422</v>
      </c>
      <c r="Q651" s="282"/>
      <c r="R651" s="282" t="s">
        <v>1064</v>
      </c>
      <c r="S651" s="282" t="s">
        <v>1018</v>
      </c>
      <c r="T651" s="279"/>
      <c r="U651" s="279"/>
      <c r="V651" s="279"/>
      <c r="W651" s="279"/>
      <c r="X651" s="280"/>
      <c r="Y651" s="280"/>
    </row>
    <row r="652" spans="1:25" x14ac:dyDescent="0.35">
      <c r="A652" s="262"/>
      <c r="B652" s="262"/>
      <c r="C652" s="262" t="s">
        <v>424</v>
      </c>
      <c r="Q652" s="282"/>
      <c r="R652" s="282"/>
      <c r="S652" s="282" t="s">
        <v>1063</v>
      </c>
      <c r="T652" s="279"/>
      <c r="U652" s="279"/>
      <c r="V652" s="279"/>
      <c r="W652" s="279"/>
      <c r="X652" s="280"/>
      <c r="Y652" s="280"/>
    </row>
    <row r="653" spans="1:25" x14ac:dyDescent="0.35">
      <c r="A653" s="262"/>
      <c r="B653" s="262" t="s">
        <v>349</v>
      </c>
      <c r="C653" s="262" t="s">
        <v>422</v>
      </c>
      <c r="Q653" s="282"/>
      <c r="R653" s="282" t="s">
        <v>1065</v>
      </c>
      <c r="S653" s="282" t="s">
        <v>1018</v>
      </c>
      <c r="T653" s="279"/>
      <c r="U653" s="279"/>
      <c r="V653" s="279"/>
      <c r="W653" s="279"/>
      <c r="X653" s="280"/>
      <c r="Y653" s="280"/>
    </row>
    <row r="654" spans="1:25" x14ac:dyDescent="0.35">
      <c r="A654" s="262"/>
      <c r="B654" s="262"/>
      <c r="C654" s="262" t="s">
        <v>424</v>
      </c>
      <c r="Q654" s="282"/>
      <c r="R654" s="282"/>
      <c r="S654" s="282" t="s">
        <v>1063</v>
      </c>
      <c r="T654" s="279"/>
      <c r="U654" s="279"/>
      <c r="V654" s="279"/>
      <c r="W654" s="279"/>
      <c r="X654" s="280"/>
      <c r="Y654" s="280"/>
    </row>
    <row r="655" spans="1:25" x14ac:dyDescent="0.35">
      <c r="A655" s="262" t="s">
        <v>350</v>
      </c>
      <c r="B655" s="262" t="s">
        <v>351</v>
      </c>
      <c r="C655" s="262" t="s">
        <v>422</v>
      </c>
      <c r="Q655" s="282" t="s">
        <v>1066</v>
      </c>
      <c r="R655" s="282" t="s">
        <v>1067</v>
      </c>
      <c r="S655" s="282" t="s">
        <v>1018</v>
      </c>
      <c r="T655" s="279"/>
      <c r="U655" s="279"/>
      <c r="V655" s="279"/>
      <c r="W655" s="279"/>
      <c r="X655" s="280"/>
      <c r="Y655" s="280"/>
    </row>
    <row r="656" spans="1:25" x14ac:dyDescent="0.35">
      <c r="A656" s="262"/>
      <c r="B656" s="262" t="s">
        <v>352</v>
      </c>
      <c r="C656" s="262" t="s">
        <v>3</v>
      </c>
      <c r="Q656" s="282"/>
      <c r="R656" s="282" t="s">
        <v>1068</v>
      </c>
      <c r="S656" s="282" t="s">
        <v>3</v>
      </c>
      <c r="T656" s="279"/>
      <c r="U656" s="279"/>
      <c r="V656" s="279"/>
      <c r="W656" s="279"/>
      <c r="X656" s="280"/>
      <c r="Y656" s="280"/>
    </row>
    <row r="657" spans="1:25" x14ac:dyDescent="0.35">
      <c r="A657" s="262"/>
      <c r="B657" s="262" t="s">
        <v>353</v>
      </c>
      <c r="C657" s="262" t="s">
        <v>422</v>
      </c>
      <c r="Q657" s="282"/>
      <c r="R657" s="282" t="s">
        <v>1069</v>
      </c>
      <c r="S657" s="282" t="s">
        <v>1018</v>
      </c>
      <c r="T657" s="279"/>
      <c r="U657" s="279"/>
      <c r="V657" s="279"/>
      <c r="W657" s="279"/>
      <c r="X657" s="280"/>
      <c r="Y657" s="280"/>
    </row>
    <row r="658" spans="1:25" x14ac:dyDescent="0.35">
      <c r="A658" s="262"/>
      <c r="B658" s="262"/>
      <c r="C658" s="262" t="s">
        <v>424</v>
      </c>
      <c r="Q658" s="282"/>
      <c r="R658" s="282"/>
      <c r="S658" s="282" t="s">
        <v>1063</v>
      </c>
      <c r="T658" s="279"/>
      <c r="U658" s="279"/>
      <c r="V658" s="279"/>
      <c r="W658" s="279"/>
      <c r="X658" s="280"/>
      <c r="Y658" s="280"/>
    </row>
    <row r="659" spans="1:25" x14ac:dyDescent="0.35">
      <c r="A659" s="262"/>
      <c r="B659" s="262" t="s">
        <v>354</v>
      </c>
      <c r="C659" s="262" t="s">
        <v>422</v>
      </c>
      <c r="Q659" s="282"/>
      <c r="R659" s="282" t="s">
        <v>1070</v>
      </c>
      <c r="S659" s="282" t="s">
        <v>1018</v>
      </c>
      <c r="T659" s="279"/>
      <c r="U659" s="279"/>
      <c r="V659" s="279"/>
      <c r="W659" s="279"/>
      <c r="X659" s="280"/>
      <c r="Y659" s="280"/>
    </row>
    <row r="660" spans="1:25" x14ac:dyDescent="0.35">
      <c r="A660" s="262" t="s">
        <v>355</v>
      </c>
      <c r="B660" s="262" t="s">
        <v>356</v>
      </c>
      <c r="C660" s="262" t="s">
        <v>423</v>
      </c>
      <c r="Q660" s="282" t="s">
        <v>1071</v>
      </c>
      <c r="R660" s="282" t="s">
        <v>1072</v>
      </c>
      <c r="S660" s="282" t="s">
        <v>1056</v>
      </c>
      <c r="T660" s="279"/>
      <c r="U660" s="279"/>
      <c r="V660" s="279"/>
      <c r="W660" s="279"/>
      <c r="X660" s="280"/>
      <c r="Y660" s="280"/>
    </row>
    <row r="661" spans="1:25" x14ac:dyDescent="0.35">
      <c r="A661" s="262"/>
      <c r="B661" s="262"/>
      <c r="C661" s="262" t="s">
        <v>424</v>
      </c>
      <c r="Q661" s="282"/>
      <c r="R661" s="282"/>
      <c r="S661" s="282" t="s">
        <v>1063</v>
      </c>
      <c r="T661" s="279"/>
      <c r="U661" s="279"/>
      <c r="V661" s="279"/>
      <c r="W661" s="279"/>
      <c r="X661" s="280"/>
      <c r="Y661" s="280"/>
    </row>
    <row r="662" spans="1:25" x14ac:dyDescent="0.35">
      <c r="A662" s="262"/>
      <c r="B662" s="262" t="s">
        <v>357</v>
      </c>
      <c r="C662" s="262" t="s">
        <v>423</v>
      </c>
      <c r="Q662" s="282"/>
      <c r="R662" s="282" t="s">
        <v>1073</v>
      </c>
      <c r="S662" s="282" t="s">
        <v>1056</v>
      </c>
      <c r="T662" s="279"/>
      <c r="U662" s="279"/>
      <c r="V662" s="279"/>
      <c r="W662" s="279"/>
      <c r="X662" s="280"/>
      <c r="Y662" s="280"/>
    </row>
    <row r="663" spans="1:25" x14ac:dyDescent="0.35">
      <c r="A663" s="262"/>
      <c r="B663" s="262"/>
      <c r="C663" s="262" t="s">
        <v>424</v>
      </c>
      <c r="Q663" s="282"/>
      <c r="R663" s="282"/>
      <c r="S663" s="282" t="s">
        <v>1063</v>
      </c>
      <c r="T663" s="279"/>
      <c r="U663" s="279"/>
      <c r="V663" s="279"/>
      <c r="W663" s="279"/>
      <c r="X663" s="280"/>
      <c r="Y663" s="280"/>
    </row>
    <row r="664" spans="1:25" x14ac:dyDescent="0.35">
      <c r="A664" s="262"/>
      <c r="B664" s="262" t="s">
        <v>358</v>
      </c>
      <c r="C664" s="262" t="s">
        <v>423</v>
      </c>
      <c r="Q664" s="282"/>
      <c r="R664" s="282" t="s">
        <v>1074</v>
      </c>
      <c r="S664" s="282" t="s">
        <v>1056</v>
      </c>
      <c r="T664" s="279"/>
      <c r="U664" s="279"/>
      <c r="V664" s="279"/>
      <c r="W664" s="279"/>
      <c r="X664" s="280"/>
      <c r="Y664" s="280"/>
    </row>
    <row r="665" spans="1:25" x14ac:dyDescent="0.35">
      <c r="A665" s="262"/>
      <c r="B665" s="262" t="s">
        <v>359</v>
      </c>
      <c r="C665" s="262" t="s">
        <v>423</v>
      </c>
      <c r="Q665" s="282"/>
      <c r="R665" s="282" t="s">
        <v>1075</v>
      </c>
      <c r="S665" s="282" t="s">
        <v>1056</v>
      </c>
      <c r="T665" s="279"/>
      <c r="U665" s="279"/>
      <c r="V665" s="279"/>
      <c r="W665" s="279"/>
      <c r="X665" s="280"/>
      <c r="Y665" s="280"/>
    </row>
    <row r="666" spans="1:25" x14ac:dyDescent="0.35">
      <c r="A666" s="262"/>
      <c r="B666" s="262" t="s">
        <v>360</v>
      </c>
      <c r="C666" s="262" t="s">
        <v>423</v>
      </c>
      <c r="Q666" s="282"/>
      <c r="R666" s="282" t="s">
        <v>1076</v>
      </c>
      <c r="S666" s="282" t="s">
        <v>1056</v>
      </c>
      <c r="T666" s="279"/>
      <c r="U666" s="279"/>
      <c r="V666" s="279"/>
      <c r="W666" s="279"/>
      <c r="X666" s="280"/>
      <c r="Y666" s="280"/>
    </row>
    <row r="667" spans="1:25" x14ac:dyDescent="0.35">
      <c r="A667" s="262"/>
      <c r="B667" s="262" t="s">
        <v>361</v>
      </c>
      <c r="C667" s="262" t="s">
        <v>422</v>
      </c>
      <c r="Q667" s="282"/>
      <c r="R667" s="282" t="s">
        <v>1077</v>
      </c>
      <c r="S667" s="282" t="s">
        <v>1018</v>
      </c>
      <c r="T667" s="279"/>
      <c r="U667" s="279"/>
      <c r="V667" s="279"/>
      <c r="W667" s="279"/>
      <c r="X667" s="280"/>
      <c r="Y667" s="280"/>
    </row>
    <row r="668" spans="1:25" x14ac:dyDescent="0.35">
      <c r="A668" s="262"/>
      <c r="B668" s="262"/>
      <c r="C668" s="262" t="s">
        <v>424</v>
      </c>
      <c r="Q668" s="282"/>
      <c r="R668" s="282"/>
      <c r="S668" s="282" t="s">
        <v>1063</v>
      </c>
      <c r="T668" s="279"/>
      <c r="U668" s="279"/>
      <c r="V668" s="279"/>
      <c r="W668" s="279"/>
      <c r="X668" s="280"/>
      <c r="Y668" s="280"/>
    </row>
    <row r="669" spans="1:25" x14ac:dyDescent="0.35">
      <c r="A669" s="262"/>
      <c r="B669" s="262" t="s">
        <v>362</v>
      </c>
      <c r="C669" s="262" t="s">
        <v>422</v>
      </c>
      <c r="Q669" s="282"/>
      <c r="R669" s="282" t="s">
        <v>1078</v>
      </c>
      <c r="S669" s="282" t="s">
        <v>1018</v>
      </c>
      <c r="T669" s="279"/>
      <c r="U669" s="279"/>
      <c r="V669" s="279"/>
      <c r="W669" s="279"/>
      <c r="X669" s="280"/>
      <c r="Y669" s="280"/>
    </row>
    <row r="670" spans="1:25" x14ac:dyDescent="0.35">
      <c r="A670" s="262"/>
      <c r="B670" s="262"/>
      <c r="C670" s="262" t="s">
        <v>424</v>
      </c>
      <c r="Q670" s="282"/>
      <c r="R670" s="282"/>
      <c r="S670" s="282" t="s">
        <v>1063</v>
      </c>
      <c r="T670" s="279"/>
      <c r="U670" s="279"/>
      <c r="V670" s="279"/>
      <c r="W670" s="279"/>
      <c r="X670" s="280"/>
      <c r="Y670" s="280"/>
    </row>
    <row r="671" spans="1:25" x14ac:dyDescent="0.35">
      <c r="A671" s="262" t="s">
        <v>363</v>
      </c>
      <c r="B671" s="262" t="s">
        <v>364</v>
      </c>
      <c r="C671" s="262" t="s">
        <v>3</v>
      </c>
      <c r="Q671" s="282" t="s">
        <v>1079</v>
      </c>
      <c r="R671" s="282" t="s">
        <v>1080</v>
      </c>
      <c r="S671" s="282" t="s">
        <v>3</v>
      </c>
      <c r="T671" s="279"/>
      <c r="U671" s="279"/>
      <c r="V671" s="279"/>
      <c r="W671" s="279"/>
      <c r="X671" s="280"/>
      <c r="Y671" s="280"/>
    </row>
    <row r="672" spans="1:25" x14ac:dyDescent="0.35">
      <c r="A672" s="262"/>
      <c r="B672" s="262" t="s">
        <v>365</v>
      </c>
      <c r="C672" s="262" t="s">
        <v>3</v>
      </c>
      <c r="Q672" s="282"/>
      <c r="R672" s="282" t="s">
        <v>1081</v>
      </c>
      <c r="S672" s="282" t="s">
        <v>3</v>
      </c>
      <c r="T672" s="279"/>
      <c r="U672" s="279"/>
      <c r="V672" s="279"/>
      <c r="W672" s="279"/>
      <c r="X672" s="280"/>
      <c r="Y672" s="280"/>
    </row>
    <row r="673" spans="1:25" x14ac:dyDescent="0.35">
      <c r="A673" s="262"/>
      <c r="B673" s="262" t="s">
        <v>366</v>
      </c>
      <c r="C673" s="262" t="s">
        <v>422</v>
      </c>
      <c r="Q673" s="282"/>
      <c r="R673" s="282" t="s">
        <v>1082</v>
      </c>
      <c r="S673" s="282" t="s">
        <v>1018</v>
      </c>
      <c r="T673" s="279"/>
      <c r="U673" s="279"/>
      <c r="V673" s="279"/>
      <c r="W673" s="279"/>
      <c r="X673" s="280"/>
      <c r="Y673" s="280"/>
    </row>
    <row r="674" spans="1:25" x14ac:dyDescent="0.35">
      <c r="A674" s="262"/>
      <c r="B674" s="262"/>
      <c r="C674" s="262" t="s">
        <v>424</v>
      </c>
      <c r="Q674" s="282"/>
      <c r="R674" s="282"/>
      <c r="S674" s="282" t="s">
        <v>1063</v>
      </c>
      <c r="T674" s="279"/>
      <c r="U674" s="279"/>
      <c r="V674" s="279"/>
      <c r="W674" s="279"/>
      <c r="X674" s="280"/>
      <c r="Y674" s="280"/>
    </row>
    <row r="675" spans="1:25" x14ac:dyDescent="0.35">
      <c r="A675" s="262"/>
      <c r="B675" s="262" t="s">
        <v>367</v>
      </c>
      <c r="C675" s="262" t="s">
        <v>3</v>
      </c>
      <c r="Q675" s="282"/>
      <c r="R675" s="282" t="s">
        <v>1083</v>
      </c>
      <c r="S675" s="262" t="s">
        <v>3</v>
      </c>
      <c r="T675" s="279"/>
      <c r="U675" s="279"/>
      <c r="V675" s="279"/>
      <c r="W675" s="279"/>
      <c r="X675" s="280"/>
      <c r="Y675" s="280"/>
    </row>
    <row r="676" spans="1:25" x14ac:dyDescent="0.35">
      <c r="A676" s="262"/>
      <c r="B676" s="262" t="s">
        <v>368</v>
      </c>
      <c r="C676" s="262" t="s">
        <v>3</v>
      </c>
      <c r="Q676" s="282"/>
      <c r="R676" s="282" t="s">
        <v>1084</v>
      </c>
      <c r="S676" s="262" t="s">
        <v>3</v>
      </c>
      <c r="T676" s="279"/>
      <c r="U676" s="279"/>
      <c r="V676" s="279"/>
      <c r="W676" s="279"/>
      <c r="X676" s="280"/>
      <c r="Y676" s="280"/>
    </row>
    <row r="677" spans="1:25" x14ac:dyDescent="0.35">
      <c r="A677" s="262" t="s">
        <v>369</v>
      </c>
      <c r="B677" s="262" t="s">
        <v>370</v>
      </c>
      <c r="C677" s="262" t="s">
        <v>3</v>
      </c>
      <c r="Q677" s="282" t="s">
        <v>1085</v>
      </c>
      <c r="R677" s="282" t="s">
        <v>1086</v>
      </c>
      <c r="S677" s="282" t="s">
        <v>3</v>
      </c>
      <c r="T677" s="279"/>
      <c r="U677" s="279"/>
      <c r="V677" s="279"/>
      <c r="W677" s="279"/>
      <c r="X677" s="280"/>
      <c r="Y677" s="280"/>
    </row>
    <row r="678" spans="1:25" x14ac:dyDescent="0.35">
      <c r="A678" s="262"/>
      <c r="B678" s="262" t="s">
        <v>371</v>
      </c>
      <c r="C678" s="262" t="s">
        <v>3</v>
      </c>
      <c r="Q678" s="282"/>
      <c r="R678" s="282" t="s">
        <v>1087</v>
      </c>
      <c r="S678" s="282" t="s">
        <v>3</v>
      </c>
      <c r="T678" s="279"/>
      <c r="U678" s="279"/>
      <c r="V678" s="279"/>
      <c r="W678" s="279"/>
      <c r="X678" s="280"/>
      <c r="Y678" s="280"/>
    </row>
    <row r="679" spans="1:25" x14ac:dyDescent="0.35">
      <c r="A679" s="262" t="s">
        <v>372</v>
      </c>
      <c r="B679" s="262" t="s">
        <v>373</v>
      </c>
      <c r="C679" s="262" t="s">
        <v>418</v>
      </c>
      <c r="Q679" s="282" t="s">
        <v>1088</v>
      </c>
      <c r="R679" s="282" t="s">
        <v>1089</v>
      </c>
      <c r="S679" s="282" t="s">
        <v>1168</v>
      </c>
      <c r="T679" s="279"/>
      <c r="U679" s="279"/>
      <c r="V679" s="279"/>
      <c r="W679" s="279"/>
      <c r="X679" s="280"/>
      <c r="Y679" s="280"/>
    </row>
    <row r="680" spans="1:25" x14ac:dyDescent="0.35">
      <c r="A680" s="262"/>
      <c r="B680" s="262" t="s">
        <v>374</v>
      </c>
      <c r="C680" s="262" t="s">
        <v>3</v>
      </c>
      <c r="Q680" s="282"/>
      <c r="R680" s="282" t="s">
        <v>1090</v>
      </c>
      <c r="S680" s="282" t="s">
        <v>3</v>
      </c>
      <c r="T680" s="279"/>
      <c r="U680" s="279"/>
      <c r="V680" s="279"/>
      <c r="W680" s="279"/>
      <c r="X680" s="280"/>
      <c r="Y680" s="280"/>
    </row>
    <row r="681" spans="1:25" x14ac:dyDescent="0.35">
      <c r="A681" s="262"/>
      <c r="B681" s="262" t="s">
        <v>375</v>
      </c>
      <c r="C681" s="262" t="s">
        <v>418</v>
      </c>
      <c r="Q681" s="282"/>
      <c r="R681" s="282" t="s">
        <v>1091</v>
      </c>
      <c r="S681" s="282" t="s">
        <v>1168</v>
      </c>
      <c r="T681" s="279"/>
      <c r="U681" s="279"/>
      <c r="V681" s="279"/>
      <c r="W681" s="279"/>
      <c r="X681" s="280"/>
      <c r="Y681" s="280"/>
    </row>
    <row r="682" spans="1:25" x14ac:dyDescent="0.35">
      <c r="A682" s="262" t="s">
        <v>376</v>
      </c>
      <c r="B682" s="262" t="s">
        <v>377</v>
      </c>
      <c r="C682" s="262" t="s">
        <v>3</v>
      </c>
      <c r="Q682" s="282" t="s">
        <v>1092</v>
      </c>
      <c r="R682" s="282" t="s">
        <v>1093</v>
      </c>
      <c r="S682" s="282" t="s">
        <v>3</v>
      </c>
      <c r="T682" s="279"/>
      <c r="U682" s="279"/>
      <c r="V682" s="279"/>
      <c r="W682" s="279"/>
      <c r="X682" s="280"/>
      <c r="Y682" s="280"/>
    </row>
    <row r="683" spans="1:25" x14ac:dyDescent="0.35">
      <c r="A683" s="262" t="s">
        <v>378</v>
      </c>
      <c r="B683" s="262" t="s">
        <v>379</v>
      </c>
      <c r="C683" s="262" t="s">
        <v>3</v>
      </c>
      <c r="Q683" s="282" t="s">
        <v>1094</v>
      </c>
      <c r="R683" s="282" t="s">
        <v>1095</v>
      </c>
      <c r="S683" s="282" t="s">
        <v>3</v>
      </c>
      <c r="T683" s="279"/>
      <c r="U683" s="279"/>
      <c r="V683" s="279"/>
      <c r="W683" s="279"/>
      <c r="X683" s="280"/>
      <c r="Y683" s="280"/>
    </row>
    <row r="684" spans="1:25" x14ac:dyDescent="0.35">
      <c r="A684" s="262"/>
      <c r="B684" s="262" t="s">
        <v>380</v>
      </c>
      <c r="C684" s="262" t="s">
        <v>3</v>
      </c>
      <c r="Q684" s="282"/>
      <c r="R684" s="282" t="s">
        <v>1096</v>
      </c>
      <c r="S684" s="282" t="s">
        <v>3</v>
      </c>
      <c r="T684" s="279"/>
      <c r="U684" s="279"/>
      <c r="V684" s="279"/>
      <c r="W684" s="279"/>
      <c r="X684" s="280"/>
      <c r="Y684" s="280"/>
    </row>
    <row r="685" spans="1:25" x14ac:dyDescent="0.35">
      <c r="A685" s="262"/>
      <c r="B685" s="262" t="s">
        <v>381</v>
      </c>
      <c r="C685" s="262" t="s">
        <v>3</v>
      </c>
      <c r="Q685" s="282"/>
      <c r="R685" s="282" t="s">
        <v>1097</v>
      </c>
      <c r="S685" s="282" t="s">
        <v>3</v>
      </c>
      <c r="T685" s="279"/>
      <c r="U685" s="279"/>
      <c r="V685" s="279"/>
      <c r="W685" s="279"/>
      <c r="X685" s="280"/>
      <c r="Y685" s="280"/>
    </row>
    <row r="686" spans="1:25" x14ac:dyDescent="0.35">
      <c r="A686" s="262"/>
      <c r="B686" s="262" t="s">
        <v>382</v>
      </c>
      <c r="C686" s="262" t="s">
        <v>3</v>
      </c>
      <c r="Q686" s="282"/>
      <c r="R686" s="282" t="s">
        <v>1098</v>
      </c>
      <c r="S686" s="262" t="s">
        <v>3</v>
      </c>
      <c r="T686" s="279"/>
      <c r="U686" s="279"/>
      <c r="V686" s="279"/>
      <c r="W686" s="279"/>
      <c r="X686" s="280"/>
      <c r="Y686" s="280"/>
    </row>
    <row r="687" spans="1:25" x14ac:dyDescent="0.35">
      <c r="A687" s="262"/>
      <c r="B687" s="262" t="s">
        <v>383</v>
      </c>
      <c r="C687" s="262" t="s">
        <v>426</v>
      </c>
      <c r="Q687" s="282"/>
      <c r="R687" s="282" t="s">
        <v>1099</v>
      </c>
      <c r="S687" s="282" t="s">
        <v>1170</v>
      </c>
      <c r="T687" s="279"/>
      <c r="U687" s="279"/>
      <c r="V687" s="279"/>
      <c r="W687" s="279"/>
      <c r="X687" s="280"/>
      <c r="Y687" s="280"/>
    </row>
    <row r="688" spans="1:25" x14ac:dyDescent="0.35">
      <c r="A688" s="262"/>
      <c r="B688" s="262" t="s">
        <v>384</v>
      </c>
      <c r="C688" s="262" t="s">
        <v>3</v>
      </c>
      <c r="Q688" s="282"/>
      <c r="R688" s="282" t="s">
        <v>1100</v>
      </c>
      <c r="S688" s="282" t="s">
        <v>3</v>
      </c>
      <c r="T688" s="279"/>
      <c r="U688" s="279"/>
      <c r="V688" s="279"/>
      <c r="W688" s="279"/>
      <c r="X688" s="280"/>
      <c r="Y688" s="280"/>
    </row>
    <row r="689" spans="1:25" x14ac:dyDescent="0.35">
      <c r="A689" s="262"/>
      <c r="B689" s="262" t="s">
        <v>385</v>
      </c>
      <c r="C689" s="262" t="s">
        <v>3</v>
      </c>
      <c r="Q689" s="282"/>
      <c r="R689" s="282" t="s">
        <v>1101</v>
      </c>
      <c r="S689" s="282" t="s">
        <v>3</v>
      </c>
      <c r="T689" s="279"/>
      <c r="U689" s="279"/>
      <c r="V689" s="279"/>
      <c r="W689" s="279"/>
      <c r="X689" s="280"/>
      <c r="Y689" s="280"/>
    </row>
    <row r="690" spans="1:25" x14ac:dyDescent="0.35">
      <c r="A690" s="262"/>
      <c r="B690" s="262" t="s">
        <v>386</v>
      </c>
      <c r="C690" s="262" t="s">
        <v>3</v>
      </c>
      <c r="Q690" s="282"/>
      <c r="R690" s="282" t="s">
        <v>1102</v>
      </c>
      <c r="S690" s="282" t="s">
        <v>3</v>
      </c>
      <c r="T690" s="279"/>
      <c r="U690" s="279"/>
      <c r="V690" s="279"/>
      <c r="W690" s="279"/>
      <c r="X690" s="280"/>
      <c r="Y690" s="280"/>
    </row>
    <row r="691" spans="1:25" x14ac:dyDescent="0.35">
      <c r="A691" s="262"/>
      <c r="B691" s="262" t="s">
        <v>387</v>
      </c>
      <c r="C691" s="262" t="s">
        <v>426</v>
      </c>
      <c r="Q691" s="282"/>
      <c r="R691" s="282" t="s">
        <v>1103</v>
      </c>
      <c r="S691" s="282" t="s">
        <v>1170</v>
      </c>
      <c r="T691" s="279"/>
      <c r="U691" s="279"/>
      <c r="V691" s="279"/>
      <c r="W691" s="279"/>
      <c r="X691" s="280"/>
      <c r="Y691" s="280"/>
    </row>
    <row r="692" spans="1:25" x14ac:dyDescent="0.35">
      <c r="A692" s="262"/>
      <c r="B692" s="262"/>
      <c r="C692" s="262" t="s">
        <v>424</v>
      </c>
      <c r="Q692" s="282"/>
      <c r="R692" s="282"/>
      <c r="S692" s="282" t="s">
        <v>1063</v>
      </c>
      <c r="T692" s="279"/>
      <c r="U692" s="279"/>
      <c r="V692" s="279"/>
      <c r="W692" s="279"/>
      <c r="X692" s="280"/>
      <c r="Y692" s="280"/>
    </row>
    <row r="693" spans="1:25" x14ac:dyDescent="0.35">
      <c r="A693" s="262"/>
      <c r="B693" s="262" t="s">
        <v>388</v>
      </c>
      <c r="C693" s="262" t="s">
        <v>426</v>
      </c>
      <c r="Q693" s="282"/>
      <c r="R693" s="282" t="s">
        <v>1104</v>
      </c>
      <c r="S693" s="282" t="s">
        <v>1170</v>
      </c>
      <c r="T693" s="279"/>
      <c r="U693" s="279"/>
      <c r="V693" s="279"/>
      <c r="W693" s="279"/>
      <c r="X693" s="280"/>
      <c r="Y693" s="280"/>
    </row>
    <row r="694" spans="1:25" x14ac:dyDescent="0.35">
      <c r="A694" s="262"/>
      <c r="B694" s="262"/>
      <c r="C694" s="262" t="s">
        <v>424</v>
      </c>
      <c r="Q694" s="282"/>
      <c r="R694" s="282"/>
      <c r="S694" s="282" t="s">
        <v>1063</v>
      </c>
      <c r="T694" s="279"/>
      <c r="U694" s="279"/>
      <c r="V694" s="279"/>
      <c r="W694" s="279"/>
      <c r="X694" s="280"/>
      <c r="Y694" s="280"/>
    </row>
    <row r="695" spans="1:25" x14ac:dyDescent="0.35">
      <c r="A695" s="262" t="s">
        <v>389</v>
      </c>
      <c r="B695" s="262" t="s">
        <v>390</v>
      </c>
      <c r="C695" s="262" t="s">
        <v>418</v>
      </c>
      <c r="Q695" s="282" t="s">
        <v>1105</v>
      </c>
      <c r="R695" s="282" t="s">
        <v>1106</v>
      </c>
      <c r="S695" s="282" t="s">
        <v>1168</v>
      </c>
      <c r="T695" s="279"/>
      <c r="U695" s="279"/>
      <c r="V695" s="279"/>
      <c r="W695" s="279"/>
      <c r="X695" s="280"/>
      <c r="Y695" s="280"/>
    </row>
    <row r="696" spans="1:25" x14ac:dyDescent="0.35">
      <c r="A696" s="262"/>
      <c r="B696" s="262" t="s">
        <v>391</v>
      </c>
      <c r="C696" s="262" t="s">
        <v>3</v>
      </c>
      <c r="Q696" s="282"/>
      <c r="R696" s="282" t="s">
        <v>1107</v>
      </c>
      <c r="S696" s="282" t="s">
        <v>3</v>
      </c>
      <c r="T696" s="279"/>
      <c r="U696" s="279"/>
      <c r="V696" s="279"/>
      <c r="W696" s="279"/>
      <c r="X696" s="280"/>
      <c r="Y696" s="280"/>
    </row>
    <row r="697" spans="1:25" x14ac:dyDescent="0.35">
      <c r="A697" s="262"/>
      <c r="B697" s="262" t="s">
        <v>392</v>
      </c>
      <c r="C697" s="262" t="s">
        <v>3</v>
      </c>
      <c r="Q697" s="282"/>
      <c r="R697" s="282" t="s">
        <v>1108</v>
      </c>
      <c r="S697" s="282" t="s">
        <v>3</v>
      </c>
      <c r="T697" s="279"/>
      <c r="U697" s="279"/>
      <c r="V697" s="279"/>
      <c r="W697" s="279"/>
      <c r="X697" s="280"/>
      <c r="Y697" s="280"/>
    </row>
    <row r="698" spans="1:25" x14ac:dyDescent="0.35">
      <c r="A698" s="262" t="s">
        <v>393</v>
      </c>
      <c r="B698" s="262" t="s">
        <v>394</v>
      </c>
      <c r="C698" s="262" t="s">
        <v>418</v>
      </c>
      <c r="Q698" s="282" t="s">
        <v>1109</v>
      </c>
      <c r="R698" s="282" t="s">
        <v>1110</v>
      </c>
      <c r="S698" s="282" t="s">
        <v>1168</v>
      </c>
      <c r="T698" s="279"/>
      <c r="U698" s="279"/>
      <c r="V698" s="279"/>
      <c r="W698" s="279"/>
      <c r="X698" s="280"/>
      <c r="Y698" s="280"/>
    </row>
    <row r="699" spans="1:25" x14ac:dyDescent="0.35">
      <c r="A699" s="262"/>
      <c r="B699" s="262"/>
      <c r="C699" s="262" t="s">
        <v>419</v>
      </c>
      <c r="Q699" s="282"/>
      <c r="R699" s="282"/>
      <c r="S699" s="282" t="s">
        <v>1000</v>
      </c>
      <c r="T699" s="279"/>
      <c r="U699" s="279"/>
      <c r="V699" s="279"/>
      <c r="W699" s="279"/>
      <c r="X699" s="280"/>
      <c r="Y699" s="280"/>
    </row>
    <row r="700" spans="1:25" x14ac:dyDescent="0.35">
      <c r="A700" s="262"/>
      <c r="B700" s="262" t="s">
        <v>395</v>
      </c>
      <c r="C700" s="262" t="s">
        <v>418</v>
      </c>
      <c r="Q700" s="282"/>
      <c r="R700" s="282" t="s">
        <v>1111</v>
      </c>
      <c r="S700" s="282" t="s">
        <v>1168</v>
      </c>
      <c r="T700" s="279"/>
      <c r="U700" s="279"/>
      <c r="V700" s="279"/>
      <c r="W700" s="279"/>
      <c r="X700" s="280"/>
      <c r="Y700" s="280"/>
    </row>
    <row r="701" spans="1:25" x14ac:dyDescent="0.35">
      <c r="A701" s="262" t="s">
        <v>396</v>
      </c>
      <c r="B701" s="262" t="s">
        <v>397</v>
      </c>
      <c r="C701" s="262" t="s">
        <v>419</v>
      </c>
      <c r="Q701" s="282" t="s">
        <v>1112</v>
      </c>
      <c r="R701" s="282" t="s">
        <v>1113</v>
      </c>
      <c r="S701" s="282" t="s">
        <v>1000</v>
      </c>
      <c r="T701" s="279"/>
      <c r="U701" s="279"/>
      <c r="V701" s="279"/>
      <c r="W701" s="279"/>
      <c r="X701" s="280"/>
      <c r="Y701" s="280"/>
    </row>
    <row r="702" spans="1:25" x14ac:dyDescent="0.35">
      <c r="A702" s="262" t="s">
        <v>398</v>
      </c>
      <c r="B702" s="262" t="s">
        <v>399</v>
      </c>
      <c r="C702" s="262" t="s">
        <v>3</v>
      </c>
      <c r="Q702" s="282" t="s">
        <v>1114</v>
      </c>
      <c r="R702" s="282" t="s">
        <v>1115</v>
      </c>
      <c r="S702" s="282" t="s">
        <v>3</v>
      </c>
      <c r="T702" s="279"/>
      <c r="U702" s="279"/>
      <c r="V702" s="279"/>
      <c r="W702" s="279"/>
      <c r="X702" s="280"/>
      <c r="Y702" s="280"/>
    </row>
    <row r="703" spans="1:25" x14ac:dyDescent="0.35">
      <c r="A703" s="262" t="s">
        <v>400</v>
      </c>
      <c r="B703" s="262" t="s">
        <v>401</v>
      </c>
      <c r="C703" s="262" t="s">
        <v>3</v>
      </c>
      <c r="Q703" s="282" t="s">
        <v>1116</v>
      </c>
      <c r="R703" s="282" t="s">
        <v>1117</v>
      </c>
      <c r="S703" s="282" t="s">
        <v>3</v>
      </c>
      <c r="T703" s="279"/>
      <c r="U703" s="279"/>
      <c r="V703" s="279"/>
      <c r="W703" s="279"/>
      <c r="X703" s="280"/>
      <c r="Y703" s="280"/>
    </row>
    <row r="704" spans="1:25" x14ac:dyDescent="0.35">
      <c r="A704" s="262" t="s">
        <v>402</v>
      </c>
      <c r="B704" s="262" t="s">
        <v>403</v>
      </c>
      <c r="C704" s="262" t="s">
        <v>3</v>
      </c>
      <c r="Q704" s="282" t="s">
        <v>1118</v>
      </c>
      <c r="R704" s="282" t="s">
        <v>1119</v>
      </c>
      <c r="S704" s="282" t="s">
        <v>3</v>
      </c>
      <c r="T704" s="279"/>
      <c r="U704" s="279"/>
      <c r="V704" s="279"/>
      <c r="W704" s="279"/>
      <c r="X704" s="280"/>
      <c r="Y704" s="280"/>
    </row>
    <row r="705" spans="1:25" x14ac:dyDescent="0.35">
      <c r="A705" s="262" t="s">
        <v>404</v>
      </c>
      <c r="B705" s="262" t="s">
        <v>405</v>
      </c>
      <c r="C705" s="262" t="s">
        <v>3</v>
      </c>
      <c r="Q705" s="282" t="s">
        <v>1120</v>
      </c>
      <c r="R705" s="282" t="s">
        <v>1121</v>
      </c>
      <c r="S705" s="282" t="s">
        <v>3</v>
      </c>
      <c r="T705" s="279"/>
      <c r="U705" s="279"/>
      <c r="V705" s="279"/>
      <c r="W705" s="279"/>
      <c r="X705" s="280"/>
      <c r="Y705" s="280"/>
    </row>
    <row r="706" spans="1:25" x14ac:dyDescent="0.35">
      <c r="A706" s="262" t="s">
        <v>406</v>
      </c>
      <c r="B706" s="262" t="s">
        <v>407</v>
      </c>
      <c r="C706" s="262" t="s">
        <v>3</v>
      </c>
      <c r="Q706" s="282" t="s">
        <v>1122</v>
      </c>
      <c r="R706" s="282" t="s">
        <v>1123</v>
      </c>
      <c r="S706" s="282" t="s">
        <v>3</v>
      </c>
      <c r="T706" s="279"/>
      <c r="U706" s="279"/>
      <c r="V706" s="279"/>
      <c r="W706" s="279"/>
      <c r="X706" s="280"/>
      <c r="Y706" s="280"/>
    </row>
    <row r="707" spans="1:25" x14ac:dyDescent="0.35">
      <c r="A707" s="262" t="s">
        <v>408</v>
      </c>
      <c r="B707" s="262" t="s">
        <v>409</v>
      </c>
      <c r="C707" s="262" t="s">
        <v>420</v>
      </c>
      <c r="Q707" s="282" t="s">
        <v>1124</v>
      </c>
      <c r="R707" s="282" t="s">
        <v>1125</v>
      </c>
      <c r="S707" s="282" t="s">
        <v>1008</v>
      </c>
      <c r="T707" s="278"/>
      <c r="U707" s="278"/>
      <c r="V707" s="278"/>
      <c r="W707" s="278"/>
      <c r="X707" s="278"/>
      <c r="Y707" s="278"/>
    </row>
    <row r="708" spans="1:25" x14ac:dyDescent="0.35">
      <c r="A708" s="262"/>
      <c r="B708" s="262" t="s">
        <v>410</v>
      </c>
      <c r="C708" s="262" t="s">
        <v>3</v>
      </c>
      <c r="Q708" s="282"/>
      <c r="R708" s="282" t="s">
        <v>1126</v>
      </c>
      <c r="S708" s="282" t="s">
        <v>3</v>
      </c>
      <c r="T708" s="278"/>
      <c r="U708" s="278"/>
      <c r="V708" s="278"/>
      <c r="W708" s="278"/>
      <c r="X708" s="278"/>
      <c r="Y708" s="278"/>
    </row>
    <row r="709" spans="1:25" x14ac:dyDescent="0.35">
      <c r="A709" s="262" t="s">
        <v>411</v>
      </c>
      <c r="B709" s="262" t="s">
        <v>412</v>
      </c>
      <c r="C709" s="262" t="s">
        <v>3</v>
      </c>
      <c r="Q709" s="282" t="s">
        <v>1127</v>
      </c>
      <c r="R709" s="282" t="s">
        <v>1128</v>
      </c>
      <c r="S709" s="282" t="s">
        <v>3</v>
      </c>
      <c r="T709" s="278"/>
      <c r="U709" s="278"/>
      <c r="V709" s="278"/>
      <c r="W709" s="278"/>
      <c r="X709" s="278"/>
      <c r="Y709" s="278"/>
    </row>
    <row r="710" spans="1:25" x14ac:dyDescent="0.35">
      <c r="A710" s="262"/>
      <c r="B710" s="262" t="s">
        <v>413</v>
      </c>
      <c r="C710" s="262" t="s">
        <v>3</v>
      </c>
      <c r="Q710" s="282"/>
      <c r="R710" s="282" t="s">
        <v>1129</v>
      </c>
      <c r="S710" s="282" t="s">
        <v>3</v>
      </c>
      <c r="T710" s="278"/>
      <c r="U710" s="278"/>
      <c r="V710" s="278"/>
      <c r="W710" s="278"/>
      <c r="X710" s="278"/>
      <c r="Y710" s="278"/>
    </row>
    <row r="711" spans="1:25" x14ac:dyDescent="0.35">
      <c r="A711" s="262" t="s">
        <v>414</v>
      </c>
      <c r="B711" s="262" t="s">
        <v>415</v>
      </c>
      <c r="C711" s="262" t="s">
        <v>420</v>
      </c>
      <c r="Q711" s="282" t="s">
        <v>1130</v>
      </c>
      <c r="R711" s="282" t="s">
        <v>1131</v>
      </c>
      <c r="S711" s="282" t="s">
        <v>1008</v>
      </c>
      <c r="T711" s="278"/>
      <c r="U711" s="278"/>
      <c r="V711" s="278"/>
      <c r="W711" s="278"/>
      <c r="X711" s="278"/>
      <c r="Y711" s="278"/>
    </row>
    <row r="712" spans="1:25" x14ac:dyDescent="0.35">
      <c r="A712" s="262" t="s">
        <v>416</v>
      </c>
      <c r="B712" s="262" t="s">
        <v>425</v>
      </c>
      <c r="C712" s="262" t="s">
        <v>419</v>
      </c>
      <c r="Q712" s="282" t="s">
        <v>1132</v>
      </c>
      <c r="R712" s="282" t="s">
        <v>1133</v>
      </c>
      <c r="S712" s="282" t="s">
        <v>1000</v>
      </c>
      <c r="T712" s="278"/>
      <c r="U712" s="278"/>
      <c r="V712" s="278"/>
      <c r="W712" s="278"/>
      <c r="X712" s="278"/>
      <c r="Y712" s="278"/>
    </row>
    <row r="714" spans="1:25" s="266" customFormat="1" x14ac:dyDescent="0.35">
      <c r="A714" s="276" t="s">
        <v>734</v>
      </c>
      <c r="B714" s="276"/>
      <c r="C714" s="276"/>
      <c r="D714" s="276"/>
      <c r="E714" s="276"/>
      <c r="F714" s="276"/>
      <c r="G714" s="276"/>
      <c r="H714" s="276"/>
      <c r="I714" s="276"/>
      <c r="J714" s="276"/>
      <c r="K714" s="276"/>
      <c r="L714" s="276"/>
      <c r="M714" s="276"/>
      <c r="N714" s="276"/>
      <c r="O714" s="276"/>
      <c r="P714" s="276"/>
      <c r="Q714" s="291"/>
      <c r="R714" s="291"/>
      <c r="S714" s="291"/>
      <c r="T714" s="291"/>
      <c r="U714" s="291"/>
      <c r="V714" s="291"/>
      <c r="W714" s="291"/>
      <c r="X714" s="292"/>
      <c r="Y714" s="292"/>
    </row>
    <row r="715" spans="1:25" x14ac:dyDescent="0.35">
      <c r="A715" s="262" t="s">
        <v>589</v>
      </c>
      <c r="B715" s="262" t="s">
        <v>579</v>
      </c>
      <c r="C715" s="262" t="s">
        <v>590</v>
      </c>
      <c r="D715" s="262" t="s">
        <v>580</v>
      </c>
      <c r="Q715" s="282" t="s">
        <v>1134</v>
      </c>
      <c r="R715" s="282" t="s">
        <v>1135</v>
      </c>
      <c r="S715" s="282" t="s">
        <v>1136</v>
      </c>
      <c r="T715" s="282" t="s">
        <v>1137</v>
      </c>
      <c r="U715" s="278"/>
      <c r="V715" s="278"/>
      <c r="W715" s="278"/>
      <c r="X715" s="278"/>
      <c r="Y715" s="278"/>
    </row>
    <row r="716" spans="1:25" x14ac:dyDescent="0.35">
      <c r="A716" s="262" t="s">
        <v>592</v>
      </c>
      <c r="B716" s="262" t="s">
        <v>581</v>
      </c>
      <c r="C716" s="274">
        <v>1</v>
      </c>
      <c r="D716" s="262" t="s">
        <v>582</v>
      </c>
      <c r="Q716" s="282" t="s">
        <v>1220</v>
      </c>
      <c r="R716" s="282" t="s">
        <v>1138</v>
      </c>
      <c r="S716" s="296">
        <v>1</v>
      </c>
      <c r="T716" s="282" t="s">
        <v>1139</v>
      </c>
      <c r="U716" s="278"/>
      <c r="V716" s="278"/>
      <c r="W716" s="278"/>
      <c r="X716" s="278"/>
      <c r="Y716" s="278"/>
    </row>
    <row r="717" spans="1:25" x14ac:dyDescent="0.35">
      <c r="A717" s="262" t="s">
        <v>591</v>
      </c>
      <c r="B717" s="262" t="s">
        <v>581</v>
      </c>
      <c r="C717" s="274">
        <v>1</v>
      </c>
      <c r="D717" s="262" t="s">
        <v>582</v>
      </c>
      <c r="Q717" s="282" t="s">
        <v>1221</v>
      </c>
      <c r="R717" s="282" t="s">
        <v>1138</v>
      </c>
      <c r="S717" s="296">
        <v>1</v>
      </c>
      <c r="T717" s="282" t="s">
        <v>1139</v>
      </c>
      <c r="U717" s="278"/>
      <c r="V717" s="278"/>
      <c r="W717" s="278"/>
      <c r="X717" s="278"/>
      <c r="Y717" s="278"/>
    </row>
    <row r="718" spans="1:25" x14ac:dyDescent="0.35">
      <c r="A718" s="262" t="s">
        <v>519</v>
      </c>
      <c r="B718" s="262" t="s">
        <v>583</v>
      </c>
      <c r="C718" s="274">
        <v>1</v>
      </c>
      <c r="D718" s="262" t="s">
        <v>582</v>
      </c>
      <c r="Q718" s="282" t="s">
        <v>1222</v>
      </c>
      <c r="R718" s="282" t="s">
        <v>1140</v>
      </c>
      <c r="S718" s="296">
        <v>1</v>
      </c>
      <c r="T718" s="282" t="s">
        <v>1139</v>
      </c>
      <c r="U718" s="278"/>
      <c r="V718" s="278"/>
      <c r="W718" s="278"/>
      <c r="X718" s="278"/>
      <c r="Y718" s="278"/>
    </row>
    <row r="719" spans="1:25" x14ac:dyDescent="0.35">
      <c r="A719" s="262" t="s">
        <v>1227</v>
      </c>
      <c r="B719" s="262" t="s">
        <v>584</v>
      </c>
      <c r="C719" s="274">
        <v>1</v>
      </c>
      <c r="D719" s="262" t="s">
        <v>582</v>
      </c>
      <c r="Q719" s="282" t="s">
        <v>1223</v>
      </c>
      <c r="R719" s="282" t="s">
        <v>1141</v>
      </c>
      <c r="S719" s="296">
        <v>1</v>
      </c>
      <c r="T719" s="282" t="s">
        <v>1139</v>
      </c>
      <c r="U719" s="278"/>
      <c r="V719" s="278"/>
      <c r="W719" s="278"/>
      <c r="X719" s="278"/>
      <c r="Y719" s="278"/>
    </row>
    <row r="720" spans="1:25" x14ac:dyDescent="0.35">
      <c r="A720" s="262" t="s">
        <v>1228</v>
      </c>
      <c r="B720" s="262" t="s">
        <v>585</v>
      </c>
      <c r="C720" s="274">
        <v>1</v>
      </c>
      <c r="D720" s="262" t="s">
        <v>586</v>
      </c>
      <c r="Q720" s="282" t="s">
        <v>1224</v>
      </c>
      <c r="R720" s="282" t="s">
        <v>1142</v>
      </c>
      <c r="S720" s="296">
        <v>1</v>
      </c>
      <c r="T720" s="282" t="s">
        <v>1143</v>
      </c>
    </row>
    <row r="721" spans="1:20" x14ac:dyDescent="0.35">
      <c r="A721" s="262" t="s">
        <v>1229</v>
      </c>
      <c r="B721" s="262" t="s">
        <v>587</v>
      </c>
      <c r="C721" s="274">
        <v>1</v>
      </c>
      <c r="D721" s="262" t="s">
        <v>586</v>
      </c>
      <c r="Q721" s="282" t="s">
        <v>1225</v>
      </c>
      <c r="R721" s="282" t="s">
        <v>1144</v>
      </c>
      <c r="S721" s="296">
        <v>1</v>
      </c>
      <c r="T721" s="282" t="s">
        <v>1143</v>
      </c>
    </row>
    <row r="722" spans="1:20" x14ac:dyDescent="0.35">
      <c r="A722" s="262" t="s">
        <v>1230</v>
      </c>
      <c r="B722" s="262" t="s">
        <v>588</v>
      </c>
      <c r="C722" s="274">
        <v>1</v>
      </c>
      <c r="D722" s="262" t="s">
        <v>582</v>
      </c>
      <c r="Q722" s="282" t="s">
        <v>1226</v>
      </c>
      <c r="R722" s="282" t="s">
        <v>1145</v>
      </c>
      <c r="S722" s="296">
        <v>1</v>
      </c>
      <c r="T722" s="282" t="s">
        <v>1139</v>
      </c>
    </row>
    <row r="725" spans="1:20" x14ac:dyDescent="0.35">
      <c r="A725" s="260" t="s">
        <v>498</v>
      </c>
      <c r="Q725" s="285" t="s">
        <v>719</v>
      </c>
    </row>
    <row r="726" spans="1:20" x14ac:dyDescent="0.35">
      <c r="A726" s="260" t="s">
        <v>1233</v>
      </c>
      <c r="Q726" s="285" t="s">
        <v>1234</v>
      </c>
    </row>
  </sheetData>
  <mergeCells count="9">
    <mergeCell ref="Q18:U18"/>
    <mergeCell ref="A20:E20"/>
    <mergeCell ref="Q20:U20"/>
    <mergeCell ref="A4:O4"/>
    <mergeCell ref="A5:O5"/>
    <mergeCell ref="A6:O6"/>
    <mergeCell ref="A7:O7"/>
    <mergeCell ref="A14:O14"/>
    <mergeCell ref="A18:E18"/>
  </mergeCells>
  <hyperlinks>
    <hyperlink ref="A12" r:id="rId1" location="g3y0" xr:uid="{2AF70D62-8A50-4079-A9EB-295D42F5F6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313F-7C9D-432C-AAAB-E1645F6C16B4}">
  <sheetPr>
    <tabColor theme="9" tint="0.59999389629810485"/>
  </sheetPr>
  <dimension ref="A1:Q98"/>
  <sheetViews>
    <sheetView showGridLines="0" zoomScale="85" zoomScaleNormal="85" workbookViewId="0">
      <pane ySplit="4" topLeftCell="A5" activePane="bottomLeft" state="frozen"/>
      <selection activeCell="B32" sqref="B32"/>
      <selection pane="bottomLeft" activeCell="B5" sqref="B5"/>
    </sheetView>
  </sheetViews>
  <sheetFormatPr defaultRowHeight="14.5" x14ac:dyDescent="0.35"/>
  <cols>
    <col min="1" max="1" width="2.54296875" customWidth="1"/>
    <col min="2" max="2" width="53.453125" customWidth="1"/>
    <col min="3" max="3" width="13.26953125" customWidth="1"/>
    <col min="4" max="8" width="12.7265625" customWidth="1"/>
    <col min="9" max="9" width="11.26953125" bestFit="1" customWidth="1"/>
    <col min="10" max="11" width="11.7265625" bestFit="1" customWidth="1"/>
  </cols>
  <sheetData>
    <row r="1" spans="1:17" x14ac:dyDescent="0.35">
      <c r="A1" s="308"/>
    </row>
    <row r="2" spans="1:17" s="2" customFormat="1" ht="15.5" x14ac:dyDescent="0.3">
      <c r="B2" s="29" t="str">
        <f>IF(Title!$A$15=Title!$C$57,Toggle!A43,Toggle!Q43)</f>
        <v>Окружающая среда</v>
      </c>
      <c r="C2" s="29"/>
      <c r="D2" s="27"/>
      <c r="E2" s="27"/>
      <c r="F2" s="27"/>
      <c r="G2" s="27"/>
      <c r="H2" s="27"/>
    </row>
    <row r="3" spans="1:17" ht="15" thickBot="1" x14ac:dyDescent="0.4"/>
    <row r="4" spans="1:17" s="4" customFormat="1" thickBot="1" x14ac:dyDescent="0.4">
      <c r="B4" s="34"/>
      <c r="C4" s="233" t="str">
        <f>IF(Title!$A$15=Title!$C$57,Toggle!B45,Toggle!R45)</f>
        <v>ЕИ</v>
      </c>
      <c r="D4" s="35">
        <v>2019</v>
      </c>
      <c r="E4" s="35">
        <v>2020</v>
      </c>
      <c r="F4" s="35">
        <v>2021</v>
      </c>
      <c r="G4" s="35">
        <v>2022</v>
      </c>
      <c r="H4" s="35">
        <v>2023</v>
      </c>
    </row>
    <row r="6" spans="1:17" ht="15.5" x14ac:dyDescent="0.35">
      <c r="B6" s="65" t="str">
        <f>IF(Title!$A$15=Title!$C$57,Toggle!A47,Toggle!Q47)</f>
        <v>Отходы</v>
      </c>
    </row>
    <row r="8" spans="1:17" s="5" customFormat="1" ht="14" x14ac:dyDescent="0.35">
      <c r="B8" s="36" t="str">
        <f>IF(Title!$A$15=Title!$C$57,Toggle!A49,Toggle!Q49)</f>
        <v>Образование отходов и обращение с отходами по Группе</v>
      </c>
      <c r="C8" s="37"/>
      <c r="D8" s="37"/>
      <c r="E8" s="37"/>
      <c r="F8" s="37"/>
      <c r="G8" s="39"/>
      <c r="H8" s="39" t="s">
        <v>173</v>
      </c>
    </row>
    <row r="9" spans="1:17" s="1" customFormat="1" x14ac:dyDescent="0.35">
      <c r="B9" s="52" t="str">
        <f>IF(Title!$A$15=Title!$C$57,Toggle!A50,Toggle!Q50)</f>
        <v>Общий объем образованных отходов</v>
      </c>
      <c r="C9" s="61" t="str">
        <f>IF(Title!$A$15=Title!$C$57,Toggle!B50,Toggle!R50)</f>
        <v>т</v>
      </c>
      <c r="D9" s="117">
        <v>9310214.9140000008</v>
      </c>
      <c r="E9" s="61">
        <v>9042402.6860000007</v>
      </c>
      <c r="F9" s="41">
        <v>81129365.323599994</v>
      </c>
      <c r="G9" s="41">
        <v>77285574.368896008</v>
      </c>
      <c r="H9" s="41">
        <v>83717998.541916996</v>
      </c>
    </row>
    <row r="10" spans="1:17" s="1" customFormat="1" x14ac:dyDescent="0.35">
      <c r="B10" s="216" t="str">
        <f>IF(Title!$A$15=Title!$C$57,Toggle!A51,Toggle!Q51)</f>
        <v>По типу отходов</v>
      </c>
      <c r="C10" s="220"/>
      <c r="D10" s="220"/>
      <c r="E10" s="220"/>
      <c r="F10" s="221"/>
      <c r="G10" s="221"/>
      <c r="H10" s="221"/>
      <c r="J10" s="326"/>
    </row>
    <row r="11" spans="1:17" s="1" customFormat="1" x14ac:dyDescent="0.35">
      <c r="B11" s="142" t="str">
        <f>IF(Title!$A$15=Title!$C$57,Toggle!A52,Toggle!Q52)</f>
        <v>Минеральные отходы</v>
      </c>
      <c r="C11" s="59" t="str">
        <f>IF(Title!$A$15=Title!$C$57,Toggle!B52,Toggle!R52)</f>
        <v>т</v>
      </c>
      <c r="D11" s="60">
        <v>0</v>
      </c>
      <c r="E11" s="60">
        <v>0</v>
      </c>
      <c r="F11" s="78">
        <v>75878719.75999999</v>
      </c>
      <c r="G11" s="78">
        <v>70222983.460000008</v>
      </c>
      <c r="H11" s="78">
        <v>76585590.453999996</v>
      </c>
      <c r="I11" s="6"/>
      <c r="J11" s="326"/>
      <c r="K11" s="6"/>
      <c r="L11" s="6"/>
      <c r="M11" s="6"/>
      <c r="N11" s="6"/>
      <c r="O11" s="6"/>
      <c r="P11" s="6"/>
      <c r="Q11" s="6"/>
    </row>
    <row r="12" spans="1:17" s="1" customFormat="1" x14ac:dyDescent="0.35">
      <c r="B12" s="140" t="str">
        <f>IF(Title!$A$15=Title!$C$57,Toggle!A53,Toggle!Q53)</f>
        <v>Вскрышные породы</v>
      </c>
      <c r="C12" s="59" t="str">
        <f>IF(Title!$A$15=Title!$C$57,Toggle!B53,Toggle!R53)</f>
        <v>т</v>
      </c>
      <c r="D12" s="87" t="s">
        <v>230</v>
      </c>
      <c r="E12" s="87" t="s">
        <v>230</v>
      </c>
      <c r="F12" s="78">
        <v>67566322.799999997</v>
      </c>
      <c r="G12" s="78">
        <v>63300537.340000004</v>
      </c>
      <c r="H12" s="78">
        <v>69852857.939999998</v>
      </c>
      <c r="I12" s="6"/>
      <c r="J12" s="6"/>
      <c r="K12" s="6"/>
      <c r="L12" s="6"/>
      <c r="M12" s="6"/>
      <c r="N12" s="6"/>
      <c r="O12" s="6"/>
      <c r="P12" s="6"/>
      <c r="Q12" s="6"/>
    </row>
    <row r="13" spans="1:17" s="1" customFormat="1" x14ac:dyDescent="0.35">
      <c r="B13" s="140" t="str">
        <f>IF(Title!$A$15=Title!$C$57,Toggle!A54,Toggle!Q54)</f>
        <v xml:space="preserve">Хвосты </v>
      </c>
      <c r="C13" s="59" t="str">
        <f>IF(Title!$A$15=Title!$C$57,Toggle!B54,Toggle!R54)</f>
        <v>т</v>
      </c>
      <c r="D13" s="87" t="s">
        <v>230</v>
      </c>
      <c r="E13" s="63" t="s">
        <v>230</v>
      </c>
      <c r="F13" s="78">
        <v>8312396.96</v>
      </c>
      <c r="G13" s="78">
        <v>6922446.1200000001</v>
      </c>
      <c r="H13" s="78">
        <v>6732732.5140000004</v>
      </c>
      <c r="I13" s="6"/>
      <c r="J13" s="6"/>
      <c r="K13" s="6"/>
      <c r="L13" s="6"/>
      <c r="M13" s="6"/>
      <c r="N13" s="6"/>
      <c r="O13" s="6"/>
      <c r="P13" s="6"/>
      <c r="Q13" s="6"/>
    </row>
    <row r="14" spans="1:17" s="1" customFormat="1" x14ac:dyDescent="0.35">
      <c r="B14" s="142" t="str">
        <f>IF(Title!$A$15=Title!$C$57,Toggle!A55,Toggle!Q55)</f>
        <v>Неминеральные отходы</v>
      </c>
      <c r="C14" s="59" t="str">
        <f>IF(Title!$A$15=Title!$C$57,Toggle!B55,Toggle!R55)</f>
        <v>т</v>
      </c>
      <c r="D14" s="87" t="s">
        <v>230</v>
      </c>
      <c r="E14" s="87" t="s">
        <v>230</v>
      </c>
      <c r="F14" s="78">
        <v>5250645.5635999991</v>
      </c>
      <c r="G14" s="78">
        <v>7062590.9088959964</v>
      </c>
      <c r="H14" s="78">
        <v>7132408.0879170001</v>
      </c>
    </row>
    <row r="15" spans="1:17" x14ac:dyDescent="0.35">
      <c r="B15" s="216" t="str">
        <f>IF(Title!$A$15=Title!$C$57,Toggle!A56,Toggle!Q56)</f>
        <v>По виду отходов</v>
      </c>
      <c r="C15" s="217"/>
      <c r="D15" s="217"/>
      <c r="E15" s="218"/>
      <c r="F15" s="219"/>
      <c r="G15" s="219"/>
      <c r="H15" s="219"/>
    </row>
    <row r="16" spans="1:17" x14ac:dyDescent="0.35">
      <c r="B16" s="140" t="str">
        <f>IF(Title!$A$15=Title!$C$57,Toggle!A57,Toggle!Q57)</f>
        <v>Вскрышные породы</v>
      </c>
      <c r="C16" s="60" t="str">
        <f>IF(Title!$A$15=Title!$C$57,Toggle!B57,Toggle!R57)</f>
        <v>т</v>
      </c>
      <c r="D16" s="87" t="s">
        <v>230</v>
      </c>
      <c r="E16" s="87" t="s">
        <v>230</v>
      </c>
      <c r="F16" s="78">
        <v>67566322.799999997</v>
      </c>
      <c r="G16" s="78">
        <v>63300537.340000004</v>
      </c>
      <c r="H16" s="78">
        <v>69852857.939999998</v>
      </c>
    </row>
    <row r="17" spans="2:8" x14ac:dyDescent="0.35">
      <c r="B17" s="54" t="str">
        <f>IF(Title!$A$15=Title!$C$57,Toggle!A58,Toggle!Q58)</f>
        <v>Хвосты</v>
      </c>
      <c r="C17" s="59" t="str">
        <f>IF(Title!$A$15=Title!$C$57,Toggle!B58,Toggle!R58)</f>
        <v>т</v>
      </c>
      <c r="D17" s="87" t="s">
        <v>230</v>
      </c>
      <c r="E17" s="87" t="s">
        <v>230</v>
      </c>
      <c r="F17" s="78">
        <v>8312396.96</v>
      </c>
      <c r="G17" s="78">
        <v>6922446.1200000001</v>
      </c>
      <c r="H17" s="78">
        <v>6732732.5140000004</v>
      </c>
    </row>
    <row r="18" spans="2:8" x14ac:dyDescent="0.35">
      <c r="B18" s="54" t="str">
        <f>IF(Title!$A$15=Title!$C$57,Toggle!A59,Toggle!Q59)</f>
        <v>Прочие отходы</v>
      </c>
      <c r="C18" s="59" t="str">
        <f>IF(Title!$A$15=Title!$C$57,Toggle!B59,Toggle!R59)</f>
        <v>т</v>
      </c>
      <c r="D18" s="87" t="s">
        <v>230</v>
      </c>
      <c r="E18" s="87" t="s">
        <v>230</v>
      </c>
      <c r="F18" s="78">
        <v>5250645.5635999991</v>
      </c>
      <c r="G18" s="78">
        <v>7062590.9088959964</v>
      </c>
      <c r="H18" s="78">
        <v>7132408.0879170001</v>
      </c>
    </row>
    <row r="19" spans="2:8" x14ac:dyDescent="0.35">
      <c r="B19" s="216" t="str">
        <f>IF(Title!$A$15=Title!$C$57,Toggle!A60,Toggle!Q60)</f>
        <v>По классу опасности</v>
      </c>
      <c r="C19" s="217"/>
      <c r="D19" s="217"/>
      <c r="E19" s="218"/>
      <c r="F19" s="219"/>
      <c r="G19" s="219"/>
      <c r="H19" s="219"/>
    </row>
    <row r="20" spans="2:8" x14ac:dyDescent="0.35">
      <c r="B20" s="222" t="str">
        <f>IF(Title!$A$15=Title!$C$57,Toggle!A61,Toggle!Q61)</f>
        <v>Неопасные отходы</v>
      </c>
      <c r="C20" s="117" t="str">
        <f>IF(Title!$A$15=Title!$C$57,Toggle!B61,Toggle!R61)</f>
        <v>т</v>
      </c>
      <c r="D20" s="117">
        <v>0</v>
      </c>
      <c r="E20" s="117">
        <v>0</v>
      </c>
      <c r="F20" s="118">
        <v>67823568.3539</v>
      </c>
      <c r="G20" s="118">
        <v>63453768.380700007</v>
      </c>
      <c r="H20" s="118">
        <v>69976465.591715991</v>
      </c>
    </row>
    <row r="21" spans="2:8" x14ac:dyDescent="0.35">
      <c r="B21" s="223" t="str">
        <f>IF(Title!$A$15=Title!$C$57,Toggle!A62,Toggle!Q62)</f>
        <v>Вскрышные породы</v>
      </c>
      <c r="C21" s="59" t="str">
        <f>IF(Title!$A$15=Title!$C$57,Toggle!B62,Toggle!R62)</f>
        <v>т</v>
      </c>
      <c r="D21" s="87" t="s">
        <v>230</v>
      </c>
      <c r="E21" s="87" t="s">
        <v>230</v>
      </c>
      <c r="F21" s="78">
        <v>67566322.799999997</v>
      </c>
      <c r="G21" s="78">
        <v>63300537.340000004</v>
      </c>
      <c r="H21" s="78">
        <v>69852857.939999998</v>
      </c>
    </row>
    <row r="22" spans="2:8" x14ac:dyDescent="0.35">
      <c r="B22" s="223" t="str">
        <f>IF(Title!$A$15=Title!$C$57,Toggle!A63,Toggle!Q63)</f>
        <v>Отходы</v>
      </c>
      <c r="C22" s="59" t="str">
        <f>IF(Title!$A$15=Title!$C$57,Toggle!B63,Toggle!R63)</f>
        <v>т</v>
      </c>
      <c r="D22" s="87" t="s">
        <v>230</v>
      </c>
      <c r="E22" s="87" t="s">
        <v>230</v>
      </c>
      <c r="F22" s="78">
        <v>257245.5539</v>
      </c>
      <c r="G22" s="78">
        <v>153231.04069999998</v>
      </c>
      <c r="H22" s="78">
        <v>123607.65171600007</v>
      </c>
    </row>
    <row r="23" spans="2:8" x14ac:dyDescent="0.35">
      <c r="B23" s="224" t="str">
        <f>IF(Title!$A$15=Title!$C$57,Toggle!A64,Toggle!Q64)</f>
        <v>Опасные отходы</v>
      </c>
      <c r="C23" s="61" t="str">
        <f>IF(Title!$A$15=Title!$C$57,Toggle!B64,Toggle!R64)</f>
        <v>т</v>
      </c>
      <c r="D23" s="117">
        <v>0</v>
      </c>
      <c r="E23" s="117">
        <v>0</v>
      </c>
      <c r="F23" s="118">
        <v>13305796.969699999</v>
      </c>
      <c r="G23" s="118">
        <v>13831805.988195997</v>
      </c>
      <c r="H23" s="118">
        <v>13741532.950201001</v>
      </c>
    </row>
    <row r="24" spans="2:8" x14ac:dyDescent="0.35">
      <c r="B24" s="223" t="str">
        <f>IF(Title!$A$15=Title!$C$57,Toggle!A65,Toggle!Q65)</f>
        <v>Хвосты</v>
      </c>
      <c r="C24" s="59" t="str">
        <f>IF(Title!$A$15=Title!$C$57,Toggle!B65,Toggle!R65)</f>
        <v>т</v>
      </c>
      <c r="D24" s="87" t="s">
        <v>230</v>
      </c>
      <c r="E24" s="87" t="s">
        <v>230</v>
      </c>
      <c r="F24" s="78">
        <v>8312396.96</v>
      </c>
      <c r="G24" s="78">
        <v>6922446.1200000001</v>
      </c>
      <c r="H24" s="78">
        <v>6732732.5140000004</v>
      </c>
    </row>
    <row r="25" spans="2:8" x14ac:dyDescent="0.35">
      <c r="B25" s="223" t="str">
        <f>IF(Title!$A$15=Title!$C$57,Toggle!A66,Toggle!Q66)</f>
        <v>Отходы</v>
      </c>
      <c r="C25" s="59" t="str">
        <f>IF(Title!$A$15=Title!$C$57,Toggle!B66,Toggle!R66)</f>
        <v>т</v>
      </c>
      <c r="D25" s="87" t="s">
        <v>230</v>
      </c>
      <c r="E25" s="87" t="s">
        <v>230</v>
      </c>
      <c r="F25" s="78">
        <v>4993400.0096999994</v>
      </c>
      <c r="G25" s="78">
        <v>6909359.8681959966</v>
      </c>
      <c r="H25" s="78">
        <v>7008800.4362009997</v>
      </c>
    </row>
    <row r="26" spans="2:8" x14ac:dyDescent="0.35">
      <c r="D26" s="192"/>
      <c r="E26" s="192"/>
      <c r="F26" s="192"/>
      <c r="G26" s="192"/>
      <c r="H26" s="192"/>
    </row>
    <row r="27" spans="2:8" ht="15.5" x14ac:dyDescent="0.35">
      <c r="B27" s="65" t="str">
        <f>IF(Title!$A$15=Title!$C$57,Toggle!A68,Toggle!Q68)</f>
        <v>Качество воздуха</v>
      </c>
    </row>
    <row r="29" spans="2:8" s="5" customFormat="1" ht="14" x14ac:dyDescent="0.35">
      <c r="B29" s="36" t="str">
        <f>IF(Title!$A$15=Title!$C$57,Toggle!A70,Toggle!Q70)</f>
        <v>Выбросы загрязняющих веществ по Группе</v>
      </c>
      <c r="C29" s="37"/>
      <c r="D29" s="37"/>
      <c r="E29" s="37"/>
      <c r="F29" s="37"/>
      <c r="G29" s="39"/>
      <c r="H29" s="39" t="s">
        <v>277</v>
      </c>
    </row>
    <row r="30" spans="2:8" s="1" customFormat="1" x14ac:dyDescent="0.35">
      <c r="B30" s="47" t="str">
        <f>IF(Title!$A$15=Title!$C$57,Toggle!A71,Toggle!Q71)</f>
        <v>Диоксид серы (SO₂)</v>
      </c>
      <c r="C30" s="59" t="str">
        <f>IF(Title!$A$15=Title!$C$57,Toggle!B71,Toggle!R71)</f>
        <v>т</v>
      </c>
      <c r="D30" s="44">
        <v>51.1</v>
      </c>
      <c r="E30" s="44">
        <v>59.5</v>
      </c>
      <c r="F30" s="44">
        <v>93</v>
      </c>
      <c r="G30" s="44">
        <v>195.5</v>
      </c>
      <c r="H30" s="44">
        <v>113.97167999999999</v>
      </c>
    </row>
    <row r="31" spans="2:8" x14ac:dyDescent="0.35">
      <c r="B31" s="47" t="str">
        <f>IF(Title!$A$15=Title!$C$57,Toggle!A72,Toggle!Q72)</f>
        <v>Оксиды азота (NOₓ)</v>
      </c>
      <c r="C31" s="59" t="str">
        <f>IF(Title!$A$15=Title!$C$57,Toggle!B72,Toggle!R72)</f>
        <v>т</v>
      </c>
      <c r="D31" s="44">
        <v>42.9</v>
      </c>
      <c r="E31" s="44">
        <v>49.8</v>
      </c>
      <c r="F31" s="44">
        <v>69.099999999999994</v>
      </c>
      <c r="G31" s="44">
        <v>103.5</v>
      </c>
      <c r="H31" s="44">
        <v>86.877369999999999</v>
      </c>
    </row>
    <row r="32" spans="2:8" x14ac:dyDescent="0.35">
      <c r="B32" s="47" t="str">
        <f>IF(Title!$A$15=Title!$C$57,Toggle!A73,Toggle!Q73)</f>
        <v>Оксид углерода</v>
      </c>
      <c r="C32" s="59" t="str">
        <f>IF(Title!$A$15=Title!$C$57,Toggle!B73,Toggle!R73)</f>
        <v>т</v>
      </c>
      <c r="D32" s="44">
        <v>164.2</v>
      </c>
      <c r="E32" s="44">
        <v>196.1</v>
      </c>
      <c r="F32" s="44">
        <v>256.2</v>
      </c>
      <c r="G32" s="44">
        <v>390.9</v>
      </c>
      <c r="H32" s="44">
        <v>317.69281999999998</v>
      </c>
    </row>
    <row r="33" spans="2:8" x14ac:dyDescent="0.35">
      <c r="B33" s="47" t="str">
        <f>IF(Title!$A$15=Title!$C$57,Toggle!A74,Toggle!Q74)</f>
        <v>Твердые частицы</v>
      </c>
      <c r="C33" s="59" t="str">
        <f>IF(Title!$A$15=Title!$C$57,Toggle!B74,Toggle!R74)</f>
        <v>т</v>
      </c>
      <c r="D33" s="44">
        <v>4389.8</v>
      </c>
      <c r="E33" s="44">
        <v>4556.1000000000004</v>
      </c>
      <c r="F33" s="44">
        <v>4703</v>
      </c>
      <c r="G33" s="44">
        <v>7230.9</v>
      </c>
      <c r="H33" s="44">
        <v>8429.9060800000007</v>
      </c>
    </row>
    <row r="34" spans="2:8" x14ac:dyDescent="0.35">
      <c r="B34" s="47" t="str">
        <f>IF(Title!$A$15=Title!$C$57,Toggle!A75,Toggle!Q75)</f>
        <v>Озоноразрушающие вещества</v>
      </c>
      <c r="C34" s="59" t="str">
        <f>IF(Title!$A$15=Title!$C$57,Toggle!B75,Toggle!R75)</f>
        <v>т</v>
      </c>
      <c r="D34" s="78">
        <v>0</v>
      </c>
      <c r="E34" s="78">
        <v>0</v>
      </c>
      <c r="F34" s="78">
        <v>0</v>
      </c>
      <c r="G34" s="44">
        <v>0</v>
      </c>
      <c r="H34" s="44">
        <v>0</v>
      </c>
    </row>
    <row r="35" spans="2:8" x14ac:dyDescent="0.35">
      <c r="B35" s="47" t="str">
        <f>IF(Title!$A$15=Title!$C$57,Toggle!A76,Toggle!Q76)</f>
        <v>Летучие органические соединения (ЛОС)</v>
      </c>
      <c r="C35" s="59" t="str">
        <f>IF(Title!$A$15=Title!$C$57,Toggle!B76,Toggle!R76)</f>
        <v>т</v>
      </c>
      <c r="D35" s="44">
        <v>3.7</v>
      </c>
      <c r="E35" s="44">
        <v>33.6</v>
      </c>
      <c r="F35" s="44">
        <v>40.4</v>
      </c>
      <c r="G35" s="44">
        <v>166.5</v>
      </c>
      <c r="H35" s="44">
        <v>25.896529999999998</v>
      </c>
    </row>
    <row r="36" spans="2:8" x14ac:dyDescent="0.35">
      <c r="B36" s="47" t="str">
        <f>IF(Title!$A$15=Title!$C$57,Toggle!A77,Toggle!Q77)</f>
        <v>Ртуть (Hg)</v>
      </c>
      <c r="C36" s="59" t="str">
        <f>IF(Title!$A$15=Title!$C$57,Toggle!B77,Toggle!R77)</f>
        <v>т</v>
      </c>
      <c r="D36" s="44">
        <v>0</v>
      </c>
      <c r="E36" s="44">
        <v>0</v>
      </c>
      <c r="F36" s="44">
        <v>0</v>
      </c>
      <c r="G36" s="44">
        <v>0</v>
      </c>
      <c r="H36" s="44">
        <v>0</v>
      </c>
    </row>
    <row r="37" spans="2:8" x14ac:dyDescent="0.35">
      <c r="B37" s="47" t="str">
        <f>IF(Title!$A$15=Title!$C$57,Toggle!A78,Toggle!Q78)</f>
        <v>Свинец (Pb)</v>
      </c>
      <c r="C37" s="59" t="str">
        <f>IF(Title!$A$15=Title!$C$57,Toggle!B78,Toggle!R78)</f>
        <v>т</v>
      </c>
      <c r="D37" s="44">
        <v>0</v>
      </c>
      <c r="E37" s="44">
        <v>0</v>
      </c>
      <c r="F37" s="44">
        <v>0</v>
      </c>
      <c r="G37" s="44">
        <v>0</v>
      </c>
      <c r="H37" s="44">
        <v>0</v>
      </c>
    </row>
    <row r="38" spans="2:8" x14ac:dyDescent="0.35">
      <c r="B38" s="47" t="str">
        <f>IF(Title!$A$15=Title!$C$57,Toggle!A79,Toggle!Q79)</f>
        <v>Другие</v>
      </c>
      <c r="C38" s="59" t="str">
        <f>IF(Title!$A$15=Title!$C$57,Toggle!B79,Toggle!R79)</f>
        <v>т</v>
      </c>
      <c r="D38" s="78">
        <v>78.400000000000006</v>
      </c>
      <c r="E38" s="78">
        <v>108.5</v>
      </c>
      <c r="F38" s="78">
        <v>115.8</v>
      </c>
      <c r="G38" s="78">
        <v>323.89999999999998</v>
      </c>
      <c r="H38" s="78">
        <v>121.47808000000001</v>
      </c>
    </row>
    <row r="39" spans="2:8" x14ac:dyDescent="0.35">
      <c r="D39" s="122"/>
      <c r="E39" s="122"/>
      <c r="F39" s="122"/>
      <c r="G39" s="122"/>
      <c r="H39" s="122"/>
    </row>
    <row r="40" spans="2:8" ht="15.5" x14ac:dyDescent="0.35">
      <c r="B40" s="65" t="str">
        <f>IF(Title!$A$15=Title!$C$57,Toggle!A81,Toggle!Q81)</f>
        <v>Водопотребление</v>
      </c>
    </row>
    <row r="42" spans="2:8" s="5" customFormat="1" ht="14" x14ac:dyDescent="0.35">
      <c r="B42" s="36" t="str">
        <f>IF(Title!$A$15=Title!$C$57,Toggle!A83,Toggle!Q83)</f>
        <v>Управление водными ресурсами по Группе</v>
      </c>
      <c r="C42" s="37"/>
      <c r="D42" s="37"/>
      <c r="E42" s="37"/>
      <c r="F42" s="37"/>
      <c r="G42" s="39"/>
      <c r="H42" s="39" t="s">
        <v>276</v>
      </c>
    </row>
    <row r="43" spans="2:8" s="1" customFormat="1" x14ac:dyDescent="0.35">
      <c r="B43" s="52" t="str">
        <f>IF(Title!$A$15=Title!$C$57,Toggle!A84,Toggle!Q84)</f>
        <v>Забор воды, включая:</v>
      </c>
      <c r="C43" s="61" t="str">
        <f>IF(Title!$A$15=Title!$C$57,Toggle!B84,Toggle!R84)</f>
        <v>мегалитр</v>
      </c>
      <c r="D43" s="41">
        <v>7601.2</v>
      </c>
      <c r="E43" s="41">
        <v>7682</v>
      </c>
      <c r="F43" s="41">
        <v>9678.9650000000001</v>
      </c>
      <c r="G43" s="41">
        <v>8871.3269999999993</v>
      </c>
      <c r="H43" s="41">
        <v>10139.092000000001</v>
      </c>
    </row>
    <row r="44" spans="2:8" s="1" customFormat="1" x14ac:dyDescent="0.35">
      <c r="B44" s="49" t="str">
        <f>IF(Title!$A$15=Title!$C$57,Toggle!A85,Toggle!Q85)</f>
        <v>Забор свежей воды, включая:</v>
      </c>
      <c r="C44" s="61"/>
      <c r="D44" s="41">
        <v>7601.2</v>
      </c>
      <c r="E44" s="41">
        <v>7682</v>
      </c>
      <c r="F44" s="41">
        <v>9646.67</v>
      </c>
      <c r="G44" s="41">
        <v>8751.7150000000001</v>
      </c>
      <c r="H44" s="41">
        <v>10139.092000000001</v>
      </c>
    </row>
    <row r="45" spans="2:8" x14ac:dyDescent="0.35">
      <c r="B45" s="54" t="str">
        <f>IF(Title!$A$15=Title!$C$57,Toggle!A86,Toggle!Q86)</f>
        <v>Подземные воды</v>
      </c>
      <c r="C45" s="59" t="str">
        <f>IF(Title!$A$15=Title!$C$57,Toggle!B86,Toggle!R86)</f>
        <v>мегалитр</v>
      </c>
      <c r="D45" s="44">
        <v>2561.1999999999998</v>
      </c>
      <c r="E45" s="44">
        <v>2733.7</v>
      </c>
      <c r="F45" s="44">
        <v>3195.97</v>
      </c>
      <c r="G45" s="44">
        <v>2791.8020000000001</v>
      </c>
      <c r="H45" s="44">
        <v>2856.7150000000001</v>
      </c>
    </row>
    <row r="46" spans="2:8" x14ac:dyDescent="0.35">
      <c r="B46" s="54" t="str">
        <f>IF(Title!$A$15=Title!$C$57,Toggle!A87,Toggle!Q87)</f>
        <v>Поверхностные воды</v>
      </c>
      <c r="C46" s="59" t="str">
        <f>IF(Title!$A$15=Title!$C$57,Toggle!B87,Toggle!R87)</f>
        <v>мегалитр</v>
      </c>
      <c r="D46" s="44">
        <v>4815.8999999999996</v>
      </c>
      <c r="E46" s="44">
        <v>4709.7</v>
      </c>
      <c r="F46" s="44">
        <v>6268</v>
      </c>
      <c r="G46" s="44">
        <v>4032.723</v>
      </c>
      <c r="H46" s="44">
        <v>5225.9800000000005</v>
      </c>
    </row>
    <row r="47" spans="2:8" x14ac:dyDescent="0.35">
      <c r="B47" s="54" t="str">
        <f>IF(Title!$A$15=Title!$C$57,Toggle!A88,Toggle!Q88)</f>
        <v>Внешние системы водоснабжения</v>
      </c>
      <c r="C47" s="59" t="str">
        <f>IF(Title!$A$15=Title!$C$57,Toggle!B88,Toggle!R88)</f>
        <v>мегалитр</v>
      </c>
      <c r="D47" s="44">
        <v>224.1</v>
      </c>
      <c r="E47" s="44">
        <v>238.6</v>
      </c>
      <c r="F47" s="44">
        <v>182.7</v>
      </c>
      <c r="G47" s="44">
        <v>1927.19</v>
      </c>
      <c r="H47" s="44">
        <v>2056.3969999999999</v>
      </c>
    </row>
    <row r="48" spans="2:8" x14ac:dyDescent="0.35">
      <c r="B48" s="49" t="str">
        <f>IF(Title!$A$15=Title!$C$57,Toggle!A89,Toggle!Q89)</f>
        <v>Прочие воды</v>
      </c>
      <c r="C48" s="60" t="str">
        <f>IF(Title!$A$15=Title!$C$57,Toggle!B89,Toggle!R89)</f>
        <v>мегалитр</v>
      </c>
      <c r="D48" s="78">
        <v>0</v>
      </c>
      <c r="E48" s="78">
        <v>0</v>
      </c>
      <c r="F48" s="78">
        <v>32.295000000000002</v>
      </c>
      <c r="G48" s="78">
        <v>119.61199999999999</v>
      </c>
      <c r="H48" s="78">
        <v>0</v>
      </c>
    </row>
    <row r="49" spans="2:8" s="1" customFormat="1" x14ac:dyDescent="0.35">
      <c r="B49" s="52" t="str">
        <f>IF(Title!$A$15=Title!$C$57,Toggle!A90,Toggle!Q90)</f>
        <v>Использование воды, включая:</v>
      </c>
      <c r="C49" s="61" t="str">
        <f>IF(Title!$A$15=Title!$C$57,Toggle!B90,Toggle!R90)</f>
        <v>мегалитр</v>
      </c>
      <c r="D49" s="41">
        <v>19698.099999999999</v>
      </c>
      <c r="E49" s="41">
        <v>19366</v>
      </c>
      <c r="F49" s="41">
        <v>19326.861000000001</v>
      </c>
      <c r="G49" s="41">
        <v>26319.363000000001</v>
      </c>
      <c r="H49" s="41">
        <v>24264.302000000003</v>
      </c>
    </row>
    <row r="50" spans="2:8" ht="14.5" customHeight="1" x14ac:dyDescent="0.35">
      <c r="B50" s="49" t="str">
        <f>IF(Title!$A$15=Title!$C$57,Toggle!A91,Toggle!Q91)</f>
        <v>Свежая вода</v>
      </c>
      <c r="C50" s="59" t="str">
        <f>IF(Title!$A$15=Title!$C$57,Toggle!B91,Toggle!R91)</f>
        <v>мегалитр</v>
      </c>
      <c r="D50" s="44">
        <v>7601.2</v>
      </c>
      <c r="E50" s="44">
        <v>7682</v>
      </c>
      <c r="F50" s="44">
        <v>9646.67</v>
      </c>
      <c r="G50" s="44">
        <v>8751.7150000000001</v>
      </c>
      <c r="H50" s="44">
        <v>10139.092000000001</v>
      </c>
    </row>
    <row r="51" spans="2:8" x14ac:dyDescent="0.35">
      <c r="B51" s="49" t="str">
        <f>IF(Title!$A$15=Title!$C$57,Toggle!A92,Toggle!Q92)</f>
        <v>Повторно используемая и оборотная вода</v>
      </c>
      <c r="C51" s="59" t="str">
        <f>IF(Title!$A$15=Title!$C$57,Toggle!B92,Toggle!R92)</f>
        <v>мегалитр</v>
      </c>
      <c r="D51" s="44">
        <v>12096.9</v>
      </c>
      <c r="E51" s="44">
        <v>11684</v>
      </c>
      <c r="F51" s="44">
        <v>9680.1910000000007</v>
      </c>
      <c r="G51" s="44">
        <v>17567.648000000001</v>
      </c>
      <c r="H51" s="44">
        <v>14125.210000000001</v>
      </c>
    </row>
    <row r="52" spans="2:8" s="1" customFormat="1" ht="14.5" customHeight="1" x14ac:dyDescent="0.35">
      <c r="B52" s="52" t="str">
        <f>IF(Title!$A$15=Title!$C$57,Toggle!A93,Toggle!Q93)</f>
        <v>Водоотведение, включая:</v>
      </c>
      <c r="C52" s="61" t="str">
        <f>IF(Title!$A$15=Title!$C$57,Toggle!B93,Toggle!R93)</f>
        <v>мегалитр</v>
      </c>
      <c r="D52" s="41">
        <v>93.1</v>
      </c>
      <c r="E52" s="41">
        <v>120.6</v>
      </c>
      <c r="F52" s="41">
        <v>32</v>
      </c>
      <c r="G52" s="41">
        <v>36</v>
      </c>
      <c r="H52" s="41">
        <v>43.168900000000001</v>
      </c>
    </row>
    <row r="53" spans="2:8" ht="15.65" customHeight="1" x14ac:dyDescent="0.35">
      <c r="B53" s="49" t="str">
        <f>IF(Title!$A$15=Title!$C$57,Toggle!A94,Toggle!Q94)</f>
        <v>в водотоки</v>
      </c>
      <c r="C53" s="59" t="str">
        <f>IF(Title!$A$15=Title!$C$57,Toggle!B94,Toggle!R94)</f>
        <v>мегалитр</v>
      </c>
      <c r="D53" s="44">
        <v>0</v>
      </c>
      <c r="E53" s="44">
        <v>0</v>
      </c>
      <c r="F53" s="44">
        <v>0</v>
      </c>
      <c r="G53" s="44">
        <v>0</v>
      </c>
      <c r="H53" s="44">
        <v>0</v>
      </c>
    </row>
    <row r="54" spans="2:8" x14ac:dyDescent="0.35">
      <c r="B54" s="49" t="str">
        <f>IF(Title!$A$15=Title!$C$57,Toggle!A95,Toggle!Q95)</f>
        <v>на рельеф</v>
      </c>
      <c r="C54" s="59" t="str">
        <f>IF(Title!$A$15=Title!$C$57,Toggle!B95,Toggle!R95)</f>
        <v>мегалитр</v>
      </c>
      <c r="D54" s="44">
        <v>93.1</v>
      </c>
      <c r="E54" s="44">
        <v>106.6</v>
      </c>
      <c r="F54" s="44">
        <v>0</v>
      </c>
      <c r="G54" s="44">
        <v>0</v>
      </c>
      <c r="H54" s="44">
        <v>0</v>
      </c>
    </row>
    <row r="55" spans="2:8" x14ac:dyDescent="0.35">
      <c r="B55" s="49" t="str">
        <f>IF(Title!$A$15=Title!$C$57,Toggle!A96,Toggle!Q96)</f>
        <v>в канализацию</v>
      </c>
      <c r="C55" s="59" t="str">
        <f>IF(Title!$A$15=Title!$C$57,Toggle!B96,Toggle!R96)</f>
        <v>мегалитр</v>
      </c>
      <c r="D55" s="44">
        <v>0</v>
      </c>
      <c r="E55" s="44">
        <v>0</v>
      </c>
      <c r="F55" s="44">
        <v>0</v>
      </c>
      <c r="G55" s="44">
        <v>0</v>
      </c>
      <c r="H55" s="44">
        <v>0</v>
      </c>
    </row>
    <row r="56" spans="2:8" x14ac:dyDescent="0.35">
      <c r="B56" s="49" t="str">
        <f>IF(Title!$A$15=Title!$C$57,Toggle!A97,Toggle!Q97)</f>
        <v>третьей стороне</v>
      </c>
      <c r="C56" s="59" t="str">
        <f>IF(Title!$A$15=Title!$C$57,Toggle!B97,Toggle!R97)</f>
        <v>мегалитр</v>
      </c>
      <c r="D56" s="78">
        <v>0</v>
      </c>
      <c r="E56" s="78">
        <v>14</v>
      </c>
      <c r="F56" s="78">
        <v>32</v>
      </c>
      <c r="G56" s="78">
        <v>36</v>
      </c>
      <c r="H56" s="78">
        <v>43.168900000000001</v>
      </c>
    </row>
    <row r="57" spans="2:8" s="1" customFormat="1" x14ac:dyDescent="0.35">
      <c r="B57" s="52" t="str">
        <f>IF(Title!$A$15=Title!$C$57,Toggle!A98,Toggle!Q98)</f>
        <v>Общий объем водопотребления</v>
      </c>
      <c r="C57" s="61" t="str">
        <f>IF(Title!$A$15=Title!$C$57,Toggle!B98,Toggle!R98)</f>
        <v>мегалитр</v>
      </c>
      <c r="D57" s="41">
        <v>7508.0999999999995</v>
      </c>
      <c r="E57" s="41">
        <v>7561.4</v>
      </c>
      <c r="F57" s="41">
        <v>9646.9650000000001</v>
      </c>
      <c r="G57" s="41">
        <v>8835.3269999999993</v>
      </c>
      <c r="H57" s="41">
        <v>10095.9231</v>
      </c>
    </row>
    <row r="58" spans="2:8" x14ac:dyDescent="0.35">
      <c r="B58" s="47" t="str">
        <f>IF(Title!$A$15=Title!$C$57,Toggle!A100,Toggle!Q100)</f>
        <v>Доля повторно используемой и оборотной воды</v>
      </c>
      <c r="C58" s="59" t="str">
        <f>IF(Title!$A$15=Title!$C$57,Toggle!B100,Toggle!R100)</f>
        <v>%</v>
      </c>
      <c r="D58" s="79">
        <v>0.61411506693538975</v>
      </c>
      <c r="E58" s="79">
        <v>0.60332541567695963</v>
      </c>
      <c r="F58" s="79">
        <v>0.50086721273568435</v>
      </c>
      <c r="G58" s="79">
        <v>0.66747998422302246</v>
      </c>
      <c r="H58" s="105">
        <v>0.58213955629137815</v>
      </c>
    </row>
    <row r="59" spans="2:8" ht="31.5" customHeight="1" x14ac:dyDescent="0.35">
      <c r="B59" s="47" t="str">
        <f>IF(Title!$A$15=Title!$C$57,Toggle!A101,Toggle!Q101)</f>
        <v>Удельное потребление свежей воды</v>
      </c>
      <c r="C59" s="62" t="str">
        <f>IF(Title!$A$15=Title!$C$57,Toggle!B101,Toggle!R101)</f>
        <v>мегалитр/тонн переработанной руды</v>
      </c>
      <c r="D59" s="77">
        <v>2.2294295731726987</v>
      </c>
      <c r="E59" s="77">
        <v>0.57081790433294033</v>
      </c>
      <c r="F59" s="77">
        <v>0.71121506967236148</v>
      </c>
      <c r="G59" s="77">
        <v>0.62611159648478576</v>
      </c>
      <c r="H59" s="77">
        <v>0.72069431829943864</v>
      </c>
    </row>
    <row r="60" spans="2:8" x14ac:dyDescent="0.35">
      <c r="H60" s="139"/>
    </row>
    <row r="61" spans="2:8" ht="15.5" x14ac:dyDescent="0.35">
      <c r="B61" s="65" t="str">
        <f>IF(Title!$A$15=Title!$C$57,Toggle!A103,Toggle!Q103)</f>
        <v>Биоразнообразие и использование земель</v>
      </c>
    </row>
    <row r="63" spans="2:8" s="5" customFormat="1" ht="14" x14ac:dyDescent="0.35">
      <c r="B63" s="36" t="str">
        <f>IF(Title!$A$15=Title!$C$57,Toggle!A105,Toggle!Q105)</f>
        <v>Использование земель по Группе</v>
      </c>
      <c r="C63" s="37"/>
      <c r="D63" s="37"/>
      <c r="E63" s="37"/>
      <c r="F63" s="37"/>
      <c r="G63" s="39"/>
      <c r="H63" s="39" t="s">
        <v>274</v>
      </c>
    </row>
    <row r="64" spans="2:8" s="1" customFormat="1" x14ac:dyDescent="0.35">
      <c r="B64" s="47" t="str">
        <f>IF(Title!$A$15=Title!$C$57,Toggle!A106,Toggle!Q106)</f>
        <v>Общая площадь земель в собственности, аренде или под управлением</v>
      </c>
      <c r="C64" s="59" t="str">
        <f>IF(Title!$A$15=Title!$C$57,Toggle!B106,Toggle!R106)</f>
        <v>га</v>
      </c>
      <c r="D64" s="78">
        <v>7891.7141499999998</v>
      </c>
      <c r="E64" s="78">
        <v>9572.2006500000007</v>
      </c>
      <c r="F64" s="145">
        <v>13715.282349999999</v>
      </c>
      <c r="G64" s="145">
        <v>15980.610619999999</v>
      </c>
      <c r="H64" s="78">
        <v>14506.649649999999</v>
      </c>
    </row>
    <row r="65" spans="2:8" x14ac:dyDescent="0.35">
      <c r="B65" s="47" t="str">
        <f>IF(Title!$A$15=Title!$C$57,Toggle!A107,Toggle!Q107)</f>
        <v>Площадь нарушенных земель</v>
      </c>
      <c r="C65" s="59" t="str">
        <f>IF(Title!$A$15=Title!$C$57,Toggle!B107,Toggle!R107)</f>
        <v>га</v>
      </c>
      <c r="D65" s="87" t="s">
        <v>230</v>
      </c>
      <c r="E65" s="87" t="s">
        <v>230</v>
      </c>
      <c r="F65" s="87" t="s">
        <v>230</v>
      </c>
      <c r="G65" s="87" t="s">
        <v>230</v>
      </c>
      <c r="H65" s="182">
        <v>3113.3757994200005</v>
      </c>
    </row>
    <row r="66" spans="2:8" x14ac:dyDescent="0.35">
      <c r="B66" s="47" t="str">
        <f>IF(Title!$A$15=Title!$C$57,Toggle!A108,Toggle!Q108)</f>
        <v>Площадь рекультивированных земель</v>
      </c>
      <c r="C66" s="59" t="str">
        <f>IF(Title!$A$15=Title!$C$57,Toggle!B108,Toggle!R108)</f>
        <v>га</v>
      </c>
      <c r="D66" s="87" t="s">
        <v>230</v>
      </c>
      <c r="E66" s="87" t="s">
        <v>230</v>
      </c>
      <c r="F66" s="87" t="s">
        <v>230</v>
      </c>
      <c r="G66" s="87" t="s">
        <v>230</v>
      </c>
      <c r="H66" s="78">
        <v>27.2</v>
      </c>
    </row>
    <row r="67" spans="2:8" x14ac:dyDescent="0.35">
      <c r="B67" s="47" t="str">
        <f>IF(Title!$A$15=Title!$C$57,Toggle!A109,Toggle!Q109)</f>
        <v>Общая площадь нарушенных и еще не рекультивированных земель</v>
      </c>
      <c r="C67" s="59" t="str">
        <f>IF(Title!$A$15=Title!$C$57,Toggle!B109,Toggle!R109)</f>
        <v>га</v>
      </c>
      <c r="D67" s="183" t="s">
        <v>230</v>
      </c>
      <c r="E67" s="183" t="s">
        <v>230</v>
      </c>
      <c r="F67" s="183" t="s">
        <v>230</v>
      </c>
      <c r="G67" s="183" t="s">
        <v>230</v>
      </c>
      <c r="H67" s="78">
        <v>3086.1757994200007</v>
      </c>
    </row>
    <row r="69" spans="2:8" s="5" customFormat="1" ht="14" x14ac:dyDescent="0.35">
      <c r="B69" s="36" t="str">
        <f>IF(Title!$A$15=Title!$C$57,Toggle!A111,Toggle!Q111)</f>
        <v>Охраняемые и редкие виды, обитающие на территориях деятельности</v>
      </c>
      <c r="C69" s="37"/>
      <c r="D69" s="37"/>
      <c r="E69" s="37"/>
      <c r="F69" s="37"/>
      <c r="G69" s="39"/>
      <c r="H69" s="39" t="s">
        <v>275</v>
      </c>
    </row>
    <row r="70" spans="2:8" s="1" customFormat="1" ht="14.5" customHeight="1" x14ac:dyDescent="0.35">
      <c r="B70" s="52" t="str">
        <f>IF(Title!$A$15=Title!$C$57,Toggle!A112,Toggle!Q112)</f>
        <v>Категория (согласно классификации IUCN)</v>
      </c>
      <c r="D70" s="78"/>
      <c r="E70" s="78"/>
      <c r="F70" s="78"/>
      <c r="G70" s="78"/>
      <c r="H70" s="78"/>
    </row>
    <row r="71" spans="2:8" x14ac:dyDescent="0.35">
      <c r="B71" s="49" t="str">
        <f>IF(Title!$A$15=Title!$C$57,Toggle!A113,Toggle!Q113)</f>
        <v>Находящиеся на грани полного исчезновения (CR)</v>
      </c>
      <c r="D71" s="78">
        <v>0</v>
      </c>
      <c r="E71" s="78">
        <v>0</v>
      </c>
      <c r="F71" s="78">
        <v>0</v>
      </c>
      <c r="G71" s="78">
        <v>0</v>
      </c>
      <c r="H71" s="78">
        <v>0</v>
      </c>
    </row>
    <row r="72" spans="2:8" x14ac:dyDescent="0.35">
      <c r="B72" s="49" t="str">
        <f>IF(Title!$A$15=Title!$C$57,Toggle!A114,Toggle!Q114)</f>
        <v>Исчезающие (EN)</v>
      </c>
      <c r="D72" s="78">
        <v>0</v>
      </c>
      <c r="E72" s="78">
        <v>0</v>
      </c>
      <c r="F72" s="78">
        <v>0</v>
      </c>
      <c r="G72" s="78">
        <v>0</v>
      </c>
      <c r="H72" s="78">
        <v>0</v>
      </c>
    </row>
    <row r="73" spans="2:8" x14ac:dyDescent="0.35">
      <c r="B73" s="49" t="str">
        <f>IF(Title!$A$15=Title!$C$57,Toggle!A115,Toggle!Q115)</f>
        <v>Уязвимые (VU)</v>
      </c>
      <c r="D73" s="78">
        <v>3</v>
      </c>
      <c r="E73" s="78">
        <v>2</v>
      </c>
      <c r="F73" s="78">
        <v>1</v>
      </c>
      <c r="G73" s="78">
        <v>1</v>
      </c>
      <c r="H73" s="78">
        <v>2</v>
      </c>
    </row>
    <row r="74" spans="2:8" x14ac:dyDescent="0.35">
      <c r="B74" s="49" t="str">
        <f>IF(Title!$A$15=Title!$C$57,Toggle!A116,Toggle!Q116)</f>
        <v>Близкие к уязвимому положению (NT)</v>
      </c>
      <c r="D74" s="78">
        <v>5</v>
      </c>
      <c r="E74" s="78">
        <v>3</v>
      </c>
      <c r="F74" s="78">
        <v>2</v>
      </c>
      <c r="G74" s="78">
        <v>3</v>
      </c>
      <c r="H74" s="78">
        <v>2</v>
      </c>
    </row>
    <row r="75" spans="2:8" x14ac:dyDescent="0.35">
      <c r="B75" s="49" t="str">
        <f>IF(Title!$A$15=Title!$C$57,Toggle!A117,Toggle!Q117)</f>
        <v>Вызывающие наименьшие опасения (LC)</v>
      </c>
      <c r="D75" s="78">
        <v>3</v>
      </c>
      <c r="E75" s="78">
        <v>2</v>
      </c>
      <c r="F75" s="78">
        <v>1</v>
      </c>
      <c r="G75" s="78">
        <v>1</v>
      </c>
      <c r="H75" s="78">
        <v>2</v>
      </c>
    </row>
    <row r="76" spans="2:8" x14ac:dyDescent="0.35">
      <c r="B76" s="52" t="str">
        <f>IF(Title!$A$15=Title!$C$57,Toggle!A118,Toggle!Q118)</f>
        <v>Категория (согласно классификации Казахстана)</v>
      </c>
      <c r="D76" s="78"/>
      <c r="E76" s="78"/>
      <c r="F76" s="78"/>
      <c r="G76" s="78"/>
      <c r="H76" s="78"/>
    </row>
    <row r="77" spans="2:8" x14ac:dyDescent="0.35">
      <c r="B77" s="49" t="str">
        <f>IF(Title!$A$15=Title!$C$57,Toggle!A119,Toggle!Q119)</f>
        <v>Исчезающие (Категория 1)</v>
      </c>
      <c r="D77" s="78">
        <v>0</v>
      </c>
      <c r="E77" s="78">
        <v>0</v>
      </c>
      <c r="F77" s="78">
        <v>0</v>
      </c>
      <c r="G77" s="78">
        <v>0</v>
      </c>
      <c r="H77" s="78">
        <v>1</v>
      </c>
    </row>
    <row r="78" spans="2:8" x14ac:dyDescent="0.35">
      <c r="B78" s="49" t="str">
        <f>IF(Title!$A$15=Title!$C$57,Toggle!A120,Toggle!Q120)</f>
        <v>Сокращающиеся (Категория 2)</v>
      </c>
      <c r="D78" s="78">
        <v>1</v>
      </c>
      <c r="E78" s="78">
        <v>2</v>
      </c>
      <c r="F78" s="78">
        <v>1</v>
      </c>
      <c r="G78" s="78">
        <v>1</v>
      </c>
      <c r="H78" s="78">
        <v>1</v>
      </c>
    </row>
    <row r="79" spans="2:8" x14ac:dyDescent="0.35">
      <c r="B79" s="49" t="str">
        <f>IF(Title!$A$15=Title!$C$57,Toggle!A121,Toggle!Q121)</f>
        <v>Редкие (Категория 3)</v>
      </c>
      <c r="D79" s="78">
        <v>4</v>
      </c>
      <c r="E79" s="78">
        <v>3</v>
      </c>
      <c r="F79" s="78">
        <v>2</v>
      </c>
      <c r="G79" s="78">
        <v>2</v>
      </c>
      <c r="H79" s="78">
        <v>2</v>
      </c>
    </row>
    <row r="80" spans="2:8" x14ac:dyDescent="0.35">
      <c r="B80" s="49" t="str">
        <f>IF(Title!$A$15=Title!$C$57,Toggle!A122,Toggle!Q122)</f>
        <v>Неопределенные (Категория 4)</v>
      </c>
      <c r="D80" s="78">
        <v>1</v>
      </c>
      <c r="E80" s="78">
        <v>2</v>
      </c>
      <c r="F80" s="78">
        <v>1</v>
      </c>
      <c r="G80" s="78">
        <v>0</v>
      </c>
      <c r="H80" s="78">
        <v>0</v>
      </c>
    </row>
    <row r="81" spans="2:10" x14ac:dyDescent="0.35">
      <c r="B81" s="49" t="str">
        <f>IF(Title!$A$15=Title!$C$57,Toggle!A123,Toggle!Q123)</f>
        <v>Восстановленные (Категория 5)</v>
      </c>
      <c r="D81" s="78">
        <v>1</v>
      </c>
      <c r="E81" s="78">
        <v>1</v>
      </c>
      <c r="F81" s="78">
        <v>1</v>
      </c>
      <c r="G81" s="78">
        <v>1</v>
      </c>
      <c r="H81" s="78">
        <v>1</v>
      </c>
    </row>
    <row r="83" spans="2:10" ht="15.5" x14ac:dyDescent="0.35">
      <c r="B83" s="65" t="str">
        <f>IF(Title!$A$15=Title!$C$57,Toggle!A125,Toggle!Q125)</f>
        <v>Инвестиции в охрану окружающей среды и штрафы</v>
      </c>
    </row>
    <row r="85" spans="2:10" s="5" customFormat="1" ht="14" x14ac:dyDescent="0.35">
      <c r="B85" s="36" t="str">
        <f>IF(Title!$A$15=Title!$C$57,Toggle!A127,Toggle!Q127)</f>
        <v>Инвестиции в охрану окружающей среды</v>
      </c>
      <c r="C85" s="37"/>
      <c r="D85" s="37"/>
      <c r="E85" s="37"/>
      <c r="F85" s="37"/>
      <c r="G85" s="39"/>
      <c r="H85" s="39" t="s">
        <v>273</v>
      </c>
    </row>
    <row r="86" spans="2:10" s="1" customFormat="1" ht="14.5" customHeight="1" x14ac:dyDescent="0.35">
      <c r="B86" s="52" t="str">
        <f>IF(Title!$A$15=Title!$C$57,Toggle!A128,Toggle!Q128)</f>
        <v>Инвестиции в охрану окружающей среды, включая:</v>
      </c>
      <c r="C86" s="61"/>
      <c r="D86" s="41"/>
      <c r="E86" s="41"/>
      <c r="F86" s="41"/>
      <c r="G86" s="41"/>
      <c r="H86" s="41"/>
      <c r="I86" s="61"/>
      <c r="J86" s="61"/>
    </row>
    <row r="87" spans="2:10" x14ac:dyDescent="0.35">
      <c r="B87" s="107" t="str">
        <f>IF(Title!$A$15=Title!$C$57,Toggle!A129,Toggle!Q129)</f>
        <v>Защита и реабилитация почвы, подземных и поверхностных вод</v>
      </c>
      <c r="C87" s="60" t="str">
        <f>IF(Title!$A$15=Title!$C$57,Toggle!B129,Toggle!R129)</f>
        <v>тыс.тенге</v>
      </c>
      <c r="D87" s="78">
        <v>36100</v>
      </c>
      <c r="E87" s="78">
        <v>26400</v>
      </c>
      <c r="F87" s="78">
        <v>12700</v>
      </c>
      <c r="G87" s="78">
        <v>522100</v>
      </c>
      <c r="H87" s="78">
        <v>47015</v>
      </c>
      <c r="I87" s="59"/>
      <c r="J87" s="59"/>
    </row>
    <row r="88" spans="2:10" x14ac:dyDescent="0.35">
      <c r="B88" s="107" t="str">
        <f>IF(Title!$A$15=Title!$C$57,Toggle!A130,Toggle!Q130)</f>
        <v>Очистка сточных вод</v>
      </c>
      <c r="C88" s="60" t="str">
        <f>IF(Title!$A$15=Title!$C$57,Toggle!B130,Toggle!R130)</f>
        <v>тыс.тенге</v>
      </c>
      <c r="D88" s="78">
        <v>7200</v>
      </c>
      <c r="E88" s="78">
        <v>161</v>
      </c>
      <c r="F88" s="78">
        <v>159529</v>
      </c>
      <c r="G88" s="78">
        <v>18200</v>
      </c>
      <c r="H88" s="78">
        <v>17298</v>
      </c>
      <c r="I88" s="59"/>
      <c r="J88" s="59"/>
    </row>
    <row r="89" spans="2:10" x14ac:dyDescent="0.35">
      <c r="B89" s="107" t="str">
        <f>IF(Title!$A$15=Title!$C$57,Toggle!A131,Toggle!Q131)</f>
        <v>Обращение с отходами</v>
      </c>
      <c r="C89" s="60" t="str">
        <f>IF(Title!$A$15=Title!$C$57,Toggle!B131,Toggle!R131)</f>
        <v>тыс.тенге</v>
      </c>
      <c r="D89" s="78">
        <v>51771</v>
      </c>
      <c r="E89" s="78">
        <v>40262</v>
      </c>
      <c r="F89" s="78">
        <v>37147</v>
      </c>
      <c r="G89" s="78">
        <v>74300</v>
      </c>
      <c r="H89" s="78">
        <v>150656</v>
      </c>
      <c r="I89" s="59"/>
      <c r="J89" s="59"/>
    </row>
    <row r="90" spans="2:10" x14ac:dyDescent="0.35">
      <c r="B90" s="107" t="str">
        <f>IF(Title!$A$15=Title!$C$57,Toggle!A132,Toggle!Q132)</f>
        <v>Качество воздуха</v>
      </c>
      <c r="C90" s="60" t="str">
        <f>IF(Title!$A$15=Title!$C$57,Toggle!B132,Toggle!R132)</f>
        <v>тыс.тенге</v>
      </c>
      <c r="D90" s="78">
        <v>56875</v>
      </c>
      <c r="E90" s="78">
        <v>91087</v>
      </c>
      <c r="F90" s="78">
        <v>74021</v>
      </c>
      <c r="G90" s="78">
        <v>41000</v>
      </c>
      <c r="H90" s="78">
        <v>154126</v>
      </c>
      <c r="I90" s="59"/>
      <c r="J90" s="59"/>
    </row>
    <row r="91" spans="2:10" x14ac:dyDescent="0.35">
      <c r="B91" s="107" t="str">
        <f>IF(Title!$A$15=Title!$C$57,Toggle!A133,Toggle!Q133)</f>
        <v>Прочее (1)</v>
      </c>
      <c r="C91" s="60" t="str">
        <f>IF(Title!$A$15=Title!$C$57,Toggle!B133,Toggle!R133)</f>
        <v>тыс.тенге</v>
      </c>
      <c r="D91" s="78">
        <v>28500</v>
      </c>
      <c r="E91" s="78">
        <v>43587</v>
      </c>
      <c r="F91" s="78">
        <v>207000</v>
      </c>
      <c r="G91" s="78">
        <v>25100</v>
      </c>
      <c r="H91" s="78">
        <v>136190</v>
      </c>
      <c r="I91" s="59"/>
      <c r="J91" s="59"/>
    </row>
    <row r="92" spans="2:10" x14ac:dyDescent="0.35">
      <c r="B92" s="47"/>
      <c r="C92" s="60"/>
    </row>
    <row r="93" spans="2:10" s="5" customFormat="1" ht="14" x14ac:dyDescent="0.35">
      <c r="B93" s="36" t="str">
        <f>IF(Title!$A$15=Title!$C$57,Toggle!A136,Toggle!Q136)</f>
        <v>Штрафы за нарушения в области ООС</v>
      </c>
      <c r="C93" s="37"/>
      <c r="D93" s="37"/>
      <c r="E93" s="37"/>
      <c r="F93" s="37"/>
      <c r="G93" s="39"/>
      <c r="H93" s="39" t="s">
        <v>270</v>
      </c>
    </row>
    <row r="94" spans="2:10" ht="21.65" customHeight="1" x14ac:dyDescent="0.35">
      <c r="B94" s="47" t="str">
        <f>IF(Title!$A$15=Title!$C$57,Toggle!A137,Toggle!Q137)</f>
        <v>Количество штрафов (превышающих 10 000 долларов США)</v>
      </c>
      <c r="C94" s="60" t="str">
        <f>IF(Title!$A$15=Title!$C$57,Toggle!B137,Toggle!R137)</f>
        <v>ед.</v>
      </c>
      <c r="D94" s="78">
        <v>0</v>
      </c>
      <c r="E94" s="78">
        <v>0</v>
      </c>
      <c r="F94" s="78">
        <v>0</v>
      </c>
      <c r="G94" s="78">
        <v>0</v>
      </c>
      <c r="H94" s="78">
        <v>0</v>
      </c>
    </row>
    <row r="95" spans="2:10" ht="27" customHeight="1" x14ac:dyDescent="0.35">
      <c r="B95" s="47" t="str">
        <f>IF(Title!$A$15=Title!$C$57,Toggle!A138,Toggle!Q138)</f>
        <v>Штрафы за несоблюдение экологического законодательства и платежи за сверхнормативные выбросы (превышающих 10 000 долларов США)</v>
      </c>
      <c r="C95" s="60" t="str">
        <f>IF(Title!$A$15=Title!$C$57,Toggle!B138,Toggle!R138)</f>
        <v>тыс.тенге</v>
      </c>
      <c r="D95" s="78">
        <v>0</v>
      </c>
      <c r="E95" s="78">
        <v>0</v>
      </c>
      <c r="F95" s="78">
        <v>0</v>
      </c>
      <c r="G95" s="78">
        <v>0</v>
      </c>
      <c r="H95" s="78">
        <v>0</v>
      </c>
    </row>
    <row r="97" spans="2:2" x14ac:dyDescent="0.35">
      <c r="B97" s="47" t="str">
        <f>IF(Title!$A$15=Title!$C$57,Toggle!A140,Toggle!Q140)</f>
        <v>Примечания</v>
      </c>
    </row>
    <row r="98" spans="2:2" x14ac:dyDescent="0.35">
      <c r="B98" s="94" t="str">
        <f>IF(Title!$A$15=Title!$C$57,Toggle!A141,Toggle!Q141)</f>
        <v>(1) Включает в себя инвестиции, направленные на снижение шумового и вибрационного воздействия, сохранение биоразнообразия и
ландшафтов, радиационную безопасность и другие направления.</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310F-B862-4F5F-BAB0-3F6D97ABCDEC}">
  <sheetPr>
    <tabColor theme="9" tint="0.59999389629810485"/>
  </sheetPr>
  <dimension ref="B2:I32"/>
  <sheetViews>
    <sheetView showGridLines="0" zoomScale="70" zoomScaleNormal="70" workbookViewId="0">
      <pane ySplit="4" topLeftCell="A5" activePane="bottomLeft" state="frozen"/>
      <selection pane="bottomLeft" activeCell="E13" sqref="E13"/>
    </sheetView>
  </sheetViews>
  <sheetFormatPr defaultRowHeight="14.5" x14ac:dyDescent="0.35"/>
  <cols>
    <col min="1" max="1" width="2.54296875" customWidth="1"/>
    <col min="2" max="2" width="38.453125" customWidth="1"/>
    <col min="4" max="5" width="9.453125" bestFit="1" customWidth="1"/>
    <col min="6" max="7" width="10.54296875" bestFit="1" customWidth="1"/>
    <col min="8" max="8" width="10.54296875" customWidth="1"/>
  </cols>
  <sheetData>
    <row r="2" spans="2:9" s="2" customFormat="1" ht="15.5" x14ac:dyDescent="0.3">
      <c r="B2" s="29" t="str">
        <f>IF(Title!$A$15=Title!$C$57,Toggle!A144,Toggle!Q144)</f>
        <v>Изменение климата и энергопотребление</v>
      </c>
      <c r="C2" s="29"/>
      <c r="D2" s="27"/>
      <c r="E2" s="27"/>
      <c r="F2" s="27"/>
      <c r="G2" s="27"/>
      <c r="H2" s="27"/>
    </row>
    <row r="3" spans="2:9" ht="15" thickBot="1" x14ac:dyDescent="0.4"/>
    <row r="4" spans="2:9" s="4" customFormat="1" thickBot="1" x14ac:dyDescent="0.4">
      <c r="B4" s="34"/>
      <c r="C4" s="35" t="str">
        <f>IF(Title!$A$15=Title!$C$57,Toggle!B146,Toggle!R146)</f>
        <v>ЕИ</v>
      </c>
      <c r="D4" s="35">
        <v>2019</v>
      </c>
      <c r="E4" s="35">
        <v>2020</v>
      </c>
      <c r="F4" s="35">
        <v>2021</v>
      </c>
      <c r="G4" s="35">
        <v>2022</v>
      </c>
      <c r="H4" s="35">
        <v>2023</v>
      </c>
    </row>
    <row r="6" spans="2:9" s="5" customFormat="1" ht="14" x14ac:dyDescent="0.35">
      <c r="B6" s="36" t="str">
        <f>IF(Title!$A$15=Title!$C$57,Toggle!A148,Toggle!Q148)</f>
        <v>Выбросы парниковых газов по Группе</v>
      </c>
      <c r="C6" s="37"/>
      <c r="D6" s="37"/>
      <c r="E6" s="37"/>
      <c r="F6" s="37"/>
      <c r="G6" s="39"/>
      <c r="H6" s="39" t="s">
        <v>214</v>
      </c>
    </row>
    <row r="7" spans="2:9" x14ac:dyDescent="0.35">
      <c r="B7" s="47" t="str">
        <f>IF(Title!$A$15=Title!$C$57,Toggle!A149,Toggle!Q149)</f>
        <v>Область охвата 1 (прямые выбросы)</v>
      </c>
      <c r="C7" s="59" t="str">
        <f>IF(Title!$A$15=Title!$C$57,Toggle!B149,Toggle!R149)</f>
        <v>т СО₂-экв.</v>
      </c>
      <c r="D7" s="63" t="s">
        <v>230</v>
      </c>
      <c r="E7" s="63" t="s">
        <v>230</v>
      </c>
      <c r="F7" s="78">
        <v>120632</v>
      </c>
      <c r="G7" s="78">
        <v>131518</v>
      </c>
      <c r="H7" s="195">
        <v>131946.5774641342</v>
      </c>
    </row>
    <row r="8" spans="2:9" x14ac:dyDescent="0.35">
      <c r="B8" s="225" t="str">
        <f>IF(Title!$A$15=Title!$C$57,Toggle!A150,Toggle!Q150)</f>
        <v>Стационарные источники</v>
      </c>
      <c r="C8" s="226" t="str">
        <f>IF(Title!$A$15=Title!$C$57,Toggle!B150,Toggle!R150)</f>
        <v>т СО₂-экв.</v>
      </c>
      <c r="D8" s="227" t="s">
        <v>230</v>
      </c>
      <c r="E8" s="227" t="s">
        <v>230</v>
      </c>
      <c r="F8" s="227" t="s">
        <v>230</v>
      </c>
      <c r="G8" s="227">
        <v>20946.66</v>
      </c>
      <c r="H8" s="228">
        <v>15793.3</v>
      </c>
    </row>
    <row r="9" spans="2:9" x14ac:dyDescent="0.35">
      <c r="B9" s="225" t="str">
        <f>IF(Title!$A$15=Title!$C$57,Toggle!A151,Toggle!Q151)</f>
        <v>Мобильные источники</v>
      </c>
      <c r="C9" s="226" t="str">
        <f>IF(Title!$A$15=Title!$C$57,Toggle!B151,Toggle!R151)</f>
        <v>т СО₂-экв.</v>
      </c>
      <c r="D9" s="227" t="s">
        <v>230</v>
      </c>
      <c r="E9" s="227" t="s">
        <v>230</v>
      </c>
      <c r="F9" s="227" t="s">
        <v>230</v>
      </c>
      <c r="G9" s="227">
        <v>112780.91</v>
      </c>
      <c r="H9" s="228">
        <v>116153.28</v>
      </c>
    </row>
    <row r="10" spans="2:9" ht="23.5" customHeight="1" x14ac:dyDescent="0.35">
      <c r="B10" s="47" t="str">
        <f>IF(Title!$A$15=Title!$C$57,Toggle!A152,Toggle!Q152)</f>
        <v>Область охвата 2 (косвенные энергетические выбросы)</v>
      </c>
      <c r="C10" s="59" t="str">
        <f>IF(Title!$A$15=Title!$C$57,Toggle!B152,Toggle!R152)</f>
        <v>т СО₂-экв.</v>
      </c>
      <c r="D10" s="63" t="s">
        <v>230</v>
      </c>
      <c r="E10" s="63" t="s">
        <v>230</v>
      </c>
      <c r="F10" s="191">
        <v>407420.97506035533</v>
      </c>
      <c r="G10" s="191">
        <v>676353.06075286982</v>
      </c>
      <c r="H10" s="191">
        <v>703078.57869777794</v>
      </c>
    </row>
    <row r="11" spans="2:9" ht="30" customHeight="1" x14ac:dyDescent="0.35">
      <c r="B11" s="47" t="str">
        <f>IF(Title!$A$15=Title!$C$57,Toggle!A153,Toggle!Q153)</f>
        <v>Прямые и косвенные энергетические выбросы (область охвата 1 и область охвата 2 по рыночному методу)</v>
      </c>
      <c r="C11" s="59" t="str">
        <f>IF(Title!$A$15=Title!$C$57,Toggle!B153,Toggle!R153)</f>
        <v>т СО₂-экв.</v>
      </c>
      <c r="D11" s="63" t="s">
        <v>230</v>
      </c>
      <c r="E11" s="63" t="s">
        <v>230</v>
      </c>
      <c r="F11" s="78">
        <v>528052.97506035538</v>
      </c>
      <c r="G11" s="78">
        <v>807871.06075286982</v>
      </c>
      <c r="H11" s="78">
        <v>835025.15616191213</v>
      </c>
      <c r="I11" s="333"/>
    </row>
    <row r="12" spans="2:9" ht="29.15" customHeight="1" x14ac:dyDescent="0.35">
      <c r="B12" s="47" t="str">
        <f>IF(Title!$A$15=Title!$C$57,Toggle!A155,Toggle!Q155)</f>
        <v>Удельные выбросы парниковых газов (область охвата 1)</v>
      </c>
      <c r="C12" s="62" t="str">
        <f>IF(Title!$A$15=Title!$C$57,Toggle!B155,Toggle!R155)</f>
        <v>т CO₂-экв. на унц. зол. экв.</v>
      </c>
      <c r="D12" s="63" t="s">
        <v>230</v>
      </c>
      <c r="E12" s="63" t="s">
        <v>230</v>
      </c>
      <c r="F12" s="213">
        <v>0.29632468176882981</v>
      </c>
      <c r="G12" s="213">
        <v>0.25141220797641828</v>
      </c>
      <c r="H12" s="213">
        <v>0.28098912219569644</v>
      </c>
    </row>
    <row r="13" spans="2:9" ht="29.15" customHeight="1" x14ac:dyDescent="0.35">
      <c r="B13" s="47" t="str">
        <f>IF(Title!$A$15=Title!$C$57,Toggle!A156,Toggle!Q156)</f>
        <v>Удельные выбросы парниковых газов (области охвата 1 и охвата 2)</v>
      </c>
      <c r="C13" s="62" t="str">
        <f>IF(Title!$A$15=Title!$C$57,Toggle!B156,Toggle!R156)</f>
        <v>т CO₂-экв. на унц. зол. экв.</v>
      </c>
      <c r="D13" s="63" t="s">
        <v>230</v>
      </c>
      <c r="E13" s="63" t="s">
        <v>230</v>
      </c>
      <c r="F13" s="213">
        <v>1.2971278747914619</v>
      </c>
      <c r="G13" s="213">
        <v>1.5443410570730254</v>
      </c>
      <c r="H13" s="213">
        <v>1.7782423019273701</v>
      </c>
    </row>
    <row r="14" spans="2:9" x14ac:dyDescent="0.35">
      <c r="B14" s="47"/>
      <c r="C14" s="59"/>
      <c r="D14" s="44"/>
      <c r="E14" s="44"/>
      <c r="F14" s="44"/>
      <c r="G14" s="44"/>
      <c r="H14" s="44"/>
    </row>
    <row r="15" spans="2:9" s="5" customFormat="1" ht="14" x14ac:dyDescent="0.35">
      <c r="B15" s="36" t="str">
        <f>IF(Title!$A$15=Title!$C$57,Toggle!A158,Toggle!Q158)</f>
        <v>Энергопотребление по Группе (1)</v>
      </c>
      <c r="C15" s="37"/>
      <c r="D15" s="37"/>
      <c r="E15" s="37"/>
      <c r="F15" s="37"/>
      <c r="G15" s="39"/>
      <c r="H15" s="39" t="s">
        <v>228</v>
      </c>
    </row>
    <row r="16" spans="2:9" ht="14.5" customHeight="1" x14ac:dyDescent="0.35">
      <c r="B16" s="47" t="str">
        <f>IF(Title!$A$15=Title!$C$57,Toggle!A159,Toggle!Q159)</f>
        <v>Дизельное топливо:</v>
      </c>
      <c r="C16" s="59" t="str">
        <f>IF(Title!$A$15=Title!$C$57,Toggle!B159,Toggle!R159)</f>
        <v>ГДж</v>
      </c>
      <c r="D16" s="87" t="s">
        <v>230</v>
      </c>
      <c r="E16" s="87" t="s">
        <v>230</v>
      </c>
      <c r="F16" s="44">
        <v>1157368</v>
      </c>
      <c r="G16" s="44">
        <v>1492518.3557046002</v>
      </c>
      <c r="H16" s="44">
        <v>1578935.0533236023</v>
      </c>
    </row>
    <row r="17" spans="2:8" ht="22.5" customHeight="1" x14ac:dyDescent="0.35">
      <c r="B17" s="49" t="str">
        <f>IF(Title!$A$15=Title!$C$57,Toggle!A160,Toggle!Q160)</f>
        <v>Дизельное топливо для транспорта и самоходной техники</v>
      </c>
      <c r="C17" s="59" t="str">
        <f>IF(Title!$A$15=Title!$C$57,Toggle!B160,Toggle!R160)</f>
        <v>ГДж</v>
      </c>
      <c r="D17" s="87" t="s">
        <v>230</v>
      </c>
      <c r="E17" s="87" t="s">
        <v>230</v>
      </c>
      <c r="F17" s="87" t="s">
        <v>230</v>
      </c>
      <c r="G17" s="78">
        <v>1410546.8042463001</v>
      </c>
      <c r="H17" s="195">
        <v>1499869.3946376024</v>
      </c>
    </row>
    <row r="18" spans="2:8" x14ac:dyDescent="0.35">
      <c r="B18" s="49" t="str">
        <f>IF(Title!$A$15=Title!$C$57,Toggle!A161,Toggle!Q161)</f>
        <v>Дизельное топливо для выработки электроэнергии</v>
      </c>
      <c r="C18" s="59" t="str">
        <f>IF(Title!$A$15=Title!$C$57,Toggle!B161,Toggle!R161)</f>
        <v>ГДж</v>
      </c>
      <c r="D18" s="87" t="s">
        <v>230</v>
      </c>
      <c r="E18" s="87" t="s">
        <v>230</v>
      </c>
      <c r="F18" s="87" t="s">
        <v>230</v>
      </c>
      <c r="G18" s="78">
        <v>465.40019400000006</v>
      </c>
      <c r="H18" s="195">
        <v>21254.427578999999</v>
      </c>
    </row>
    <row r="19" spans="2:8" x14ac:dyDescent="0.35">
      <c r="B19" s="49" t="str">
        <f>IF(Title!$A$15=Title!$C$57,Toggle!A162,Toggle!Q162)</f>
        <v>Дизельное топливо для выработки теплоэнергии</v>
      </c>
      <c r="C19" s="59" t="str">
        <f>IF(Title!$A$15=Title!$C$57,Toggle!B162,Toggle!R162)</f>
        <v>ГДж</v>
      </c>
      <c r="D19" s="87" t="s">
        <v>230</v>
      </c>
      <c r="E19" s="87" t="s">
        <v>230</v>
      </c>
      <c r="F19" s="87" t="s">
        <v>230</v>
      </c>
      <c r="G19" s="78">
        <v>81506.151264300002</v>
      </c>
      <c r="H19" s="195">
        <v>57811.231107</v>
      </c>
    </row>
    <row r="20" spans="2:8" x14ac:dyDescent="0.35">
      <c r="B20" s="47" t="str">
        <f>IF(Title!$A$15=Title!$C$57,Toggle!A163,Toggle!Q163)</f>
        <v>Уголь для выработки теплоэнергии</v>
      </c>
      <c r="C20" s="59" t="str">
        <f>IF(Title!$A$15=Title!$C$57,Toggle!B163,Toggle!R163)</f>
        <v>ГДж</v>
      </c>
      <c r="D20" s="87" t="s">
        <v>230</v>
      </c>
      <c r="E20" s="87" t="s">
        <v>230</v>
      </c>
      <c r="F20" s="78">
        <v>539088</v>
      </c>
      <c r="G20" s="78">
        <v>242560.68090000001</v>
      </c>
      <c r="H20" s="195">
        <v>161873.508</v>
      </c>
    </row>
    <row r="21" spans="2:8" x14ac:dyDescent="0.35">
      <c r="B21" s="47" t="str">
        <f>IF(Title!$A$15=Title!$C$57,Toggle!A164,Toggle!Q164)</f>
        <v>Бензин</v>
      </c>
      <c r="C21" s="59" t="str">
        <f>IF(Title!$A$15=Title!$C$57,Toggle!B164,Toggle!R164)</f>
        <v>ГДж</v>
      </c>
      <c r="D21" s="87" t="s">
        <v>230</v>
      </c>
      <c r="E21" s="87" t="s">
        <v>230</v>
      </c>
      <c r="F21" s="78">
        <v>25940</v>
      </c>
      <c r="G21" s="78">
        <v>42322.049536764694</v>
      </c>
      <c r="H21" s="195">
        <v>34027.403079782824</v>
      </c>
    </row>
    <row r="22" spans="2:8" x14ac:dyDescent="0.35">
      <c r="B22" s="47" t="str">
        <f>IF(Title!$A$15=Title!$C$57,Toggle!A165,Toggle!Q165)</f>
        <v>Возобновляемые источники энергии</v>
      </c>
      <c r="C22" s="59" t="str">
        <f>IF(Title!$A$15=Title!$C$57,Toggle!B165,Toggle!R165)</f>
        <v>ГДж</v>
      </c>
      <c r="D22" s="78">
        <v>0</v>
      </c>
      <c r="E22" s="78">
        <v>0</v>
      </c>
      <c r="F22" s="78">
        <v>0</v>
      </c>
      <c r="G22" s="78">
        <v>0</v>
      </c>
      <c r="H22" s="78">
        <v>0</v>
      </c>
    </row>
    <row r="23" spans="2:8" x14ac:dyDescent="0.35">
      <c r="B23" s="47" t="str">
        <f>IF(Title!$A$15=Title!$C$57,Toggle!A166,Toggle!Q166)</f>
        <v>Покупная электроэнергия</v>
      </c>
      <c r="C23" s="59" t="str">
        <f>IF(Title!$A$15=Title!$C$57,Toggle!B166,Toggle!R166)</f>
        <v>ГДж</v>
      </c>
      <c r="D23" s="87" t="s">
        <v>230</v>
      </c>
      <c r="E23" s="87" t="s">
        <v>230</v>
      </c>
      <c r="F23" s="44">
        <v>1579485</v>
      </c>
      <c r="G23" s="44">
        <v>2425502</v>
      </c>
      <c r="H23" s="78">
        <v>2746900.1919621769</v>
      </c>
    </row>
    <row r="24" spans="2:8" s="1" customFormat="1" x14ac:dyDescent="0.35">
      <c r="B24" s="52" t="str">
        <f>IF(Title!$A$15=Title!$C$57,Toggle!A167,Toggle!Q167)</f>
        <v>Общее энергопотребление</v>
      </c>
      <c r="C24" s="61" t="str">
        <f>IF(Title!$A$15=Title!$C$57,Toggle!B167,Toggle!R167)</f>
        <v>ГДж</v>
      </c>
      <c r="D24" s="163" t="s">
        <v>230</v>
      </c>
      <c r="E24" s="163" t="s">
        <v>230</v>
      </c>
      <c r="F24" s="41">
        <v>3301881</v>
      </c>
      <c r="G24" s="41">
        <v>4202903.0861413646</v>
      </c>
      <c r="H24" s="41">
        <v>4521736.1563655622</v>
      </c>
    </row>
    <row r="25" spans="2:8" ht="27.65" customHeight="1" x14ac:dyDescent="0.35">
      <c r="B25" s="47" t="str">
        <f>IF(Title!$A$15=Title!$C$57,Toggle!A168,Toggle!Q168)</f>
        <v>Энергоемкость</v>
      </c>
      <c r="C25" s="62" t="str">
        <f>IF(Title!$A$15=Title!$C$57,Toggle!B168,Toggle!R168)</f>
        <v>ГДж на тыс. унц. зол. экв.</v>
      </c>
      <c r="D25" s="87" t="s">
        <v>230</v>
      </c>
      <c r="E25" s="87" t="s">
        <v>230</v>
      </c>
      <c r="F25" s="77">
        <v>8.1108564606700178</v>
      </c>
      <c r="G25" s="77">
        <v>8.0343462096268414</v>
      </c>
      <c r="H25" s="77">
        <v>9.6293416456600838</v>
      </c>
    </row>
    <row r="26" spans="2:8" ht="14.5" customHeight="1" x14ac:dyDescent="0.35">
      <c r="B26" s="47" t="str">
        <f>IF(Title!$A$15=Title!$C$57,Toggle!A169,Toggle!Q169)</f>
        <v>Динамика энергоемкости</v>
      </c>
      <c r="C26" s="59" t="str">
        <f>IF(Title!$A$15=Title!$C$57,Toggle!B169,Toggle!R169)</f>
        <v>% год к году</v>
      </c>
      <c r="D26" s="196" t="s">
        <v>230</v>
      </c>
      <c r="E26" s="196" t="s">
        <v>230</v>
      </c>
      <c r="F26" s="196" t="s">
        <v>230</v>
      </c>
      <c r="G26" s="86">
        <v>0.27288145337199143</v>
      </c>
      <c r="H26" s="197">
        <v>7.5860200363771613E-2</v>
      </c>
    </row>
    <row r="27" spans="2:8" x14ac:dyDescent="0.35">
      <c r="B27" s="47" t="str">
        <f>IF(Title!$A$15=Title!$C$57,Toggle!A170,Toggle!Q170)</f>
        <v>Потребление теплоэнергии</v>
      </c>
      <c r="C27" s="59" t="str">
        <f>IF(Title!$A$15=Title!$C$57,Toggle!B170,Toggle!R170)</f>
        <v>ГДж</v>
      </c>
      <c r="D27" s="87">
        <v>0</v>
      </c>
      <c r="E27" s="87">
        <v>0</v>
      </c>
      <c r="F27" s="87">
        <v>0</v>
      </c>
      <c r="G27" s="87">
        <v>0</v>
      </c>
      <c r="H27" s="87">
        <v>0</v>
      </c>
    </row>
    <row r="28" spans="2:8" x14ac:dyDescent="0.35">
      <c r="B28" s="47" t="str">
        <f>IF(Title!$A$15=Title!$C$57,Toggle!A171,Toggle!Q171)</f>
        <v>Проданная третьим сторонам электроэнергия</v>
      </c>
      <c r="C28" s="59" t="str">
        <f>IF(Title!$A$15=Title!$C$57,Toggle!B171,Toggle!R171)</f>
        <v>ГДж</v>
      </c>
      <c r="D28" s="87">
        <v>0</v>
      </c>
      <c r="E28" s="87">
        <v>0</v>
      </c>
      <c r="F28" s="87">
        <v>0</v>
      </c>
      <c r="G28" s="87">
        <v>0</v>
      </c>
      <c r="H28" s="87">
        <v>0</v>
      </c>
    </row>
    <row r="29" spans="2:8" x14ac:dyDescent="0.35">
      <c r="B29" s="47" t="str">
        <f>IF(Title!$A$15=Title!$C$57,Toggle!A172,Toggle!Q172)</f>
        <v>Проданная третьим сторонам теплоэнергия</v>
      </c>
      <c r="C29" s="59" t="str">
        <f>IF(Title!$A$15=Title!$C$57,Toggle!B172,Toggle!R172)</f>
        <v>ГДж</v>
      </c>
      <c r="D29" s="87">
        <v>0</v>
      </c>
      <c r="E29" s="87">
        <v>0</v>
      </c>
      <c r="F29" s="87">
        <v>0</v>
      </c>
      <c r="G29" s="87">
        <v>0</v>
      </c>
      <c r="H29" s="87">
        <v>0</v>
      </c>
    </row>
    <row r="30" spans="2:8" x14ac:dyDescent="0.35">
      <c r="G30" s="139"/>
      <c r="H30" s="139"/>
    </row>
    <row r="31" spans="2:8" x14ac:dyDescent="0.35">
      <c r="B31" s="47" t="str">
        <f>IF(Title!$A$15=Title!$C$57,Toggle!A174,Toggle!Q174)</f>
        <v>Примечания</v>
      </c>
    </row>
    <row r="32" spans="2:8" x14ac:dyDescent="0.35">
      <c r="B32" s="94" t="str">
        <f>IF(Title!$A$15=Title!$C$57,Toggle!A175,Toggle!Q175)</f>
        <v>(1) Данные показатели пересмотрены ввиду уточнения коэффициентов удельной теплоты сгорания</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55C8-12C2-4062-A49E-56FADC06E4CE}">
  <sheetPr>
    <tabColor theme="5" tint="0.59999389629810485"/>
  </sheetPr>
  <dimension ref="B2:K47"/>
  <sheetViews>
    <sheetView showGridLines="0" zoomScale="70" zoomScaleNormal="70" workbookViewId="0">
      <pane ySplit="4" topLeftCell="A5" activePane="bottomLeft" state="frozen"/>
      <selection activeCell="B32" sqref="B32"/>
      <selection pane="bottomLeft" activeCell="A5" sqref="A5"/>
    </sheetView>
  </sheetViews>
  <sheetFormatPr defaultColWidth="8.7265625" defaultRowHeight="14" x14ac:dyDescent="0.3"/>
  <cols>
    <col min="1" max="1" width="1.54296875" style="2" customWidth="1"/>
    <col min="2" max="2" width="45" style="2" customWidth="1"/>
    <col min="3" max="3" width="9.453125" style="33" customWidth="1"/>
    <col min="4" max="8" width="11.81640625" style="5" customWidth="1"/>
    <col min="9" max="10" width="1.26953125" style="166" customWidth="1"/>
    <col min="11" max="13" width="1.7265625" style="2" customWidth="1"/>
    <col min="14" max="16384" width="8.7265625" style="2"/>
  </cols>
  <sheetData>
    <row r="2" spans="2:11" ht="15.5" x14ac:dyDescent="0.3">
      <c r="B2" s="29" t="str">
        <f>IF(Title!$A$15=Title!$C$57,Toggle!A178,Toggle!Q178)</f>
        <v>Охрана труда и промышленная безопасность</v>
      </c>
      <c r="C2" s="30"/>
      <c r="D2" s="31"/>
      <c r="E2" s="31"/>
      <c r="F2" s="31"/>
      <c r="G2" s="31"/>
      <c r="H2" s="31"/>
      <c r="I2" s="167"/>
      <c r="J2" s="167"/>
    </row>
    <row r="3" spans="2:11" ht="16" thickBot="1" x14ac:dyDescent="0.4">
      <c r="B3" s="13"/>
    </row>
    <row r="4" spans="2:11" s="14" customFormat="1" ht="14.5" thickBot="1" x14ac:dyDescent="0.35">
      <c r="B4" s="15"/>
      <c r="C4" s="35" t="str">
        <f>IF(Title!$A$15=Title!$C$57,Toggle!B180,Toggle!R180)</f>
        <v>ЕИ</v>
      </c>
      <c r="D4" s="104">
        <v>2019</v>
      </c>
      <c r="E4" s="95">
        <v>2020</v>
      </c>
      <c r="F4" s="95">
        <v>2021</v>
      </c>
      <c r="G4" s="95">
        <v>2022</v>
      </c>
      <c r="H4" s="95">
        <v>2023</v>
      </c>
      <c r="I4" s="168"/>
      <c r="J4" s="168"/>
    </row>
    <row r="5" spans="2:11" ht="13" customHeight="1" x14ac:dyDescent="0.3"/>
    <row r="6" spans="2:11" x14ac:dyDescent="0.3">
      <c r="B6" s="23" t="str">
        <f>IF(Title!$A$15=Title!$C$57,Toggle!A182,Toggle!Q182)</f>
        <v>Показатели ОТиПБ по Группе</v>
      </c>
      <c r="C6" s="37"/>
      <c r="D6" s="38"/>
      <c r="E6" s="38"/>
      <c r="F6" s="38"/>
      <c r="G6" s="38"/>
      <c r="H6" s="28" t="s">
        <v>443</v>
      </c>
      <c r="I6" s="169"/>
      <c r="J6" s="169"/>
    </row>
    <row r="7" spans="2:11" x14ac:dyDescent="0.3">
      <c r="B7" s="47" t="str">
        <f>IF(Title!$A$15=Title!$C$57,Toggle!A183,Toggle!Q183)</f>
        <v>Тяжелые несчастные случаи</v>
      </c>
      <c r="C7" s="96" t="str">
        <f>IF(Title!$A$15=Title!$C$57,Toggle!B183,Toggle!R183)</f>
        <v>ед.</v>
      </c>
      <c r="D7" s="146" t="s">
        <v>230</v>
      </c>
      <c r="E7" s="98" t="s">
        <v>230</v>
      </c>
      <c r="F7" s="98" t="s">
        <v>230</v>
      </c>
      <c r="G7" s="98" t="s">
        <v>230</v>
      </c>
      <c r="H7" s="98" t="s">
        <v>230</v>
      </c>
      <c r="I7" s="170"/>
      <c r="J7" s="170"/>
      <c r="K7" s="91"/>
    </row>
    <row r="8" spans="2:11" x14ac:dyDescent="0.3">
      <c r="B8" s="47" t="str">
        <f>IF(Title!$A$15=Title!$C$57,Toggle!A184,Toggle!Q184)</f>
        <v>Легкие несчастные случаи</v>
      </c>
      <c r="C8" s="96" t="str">
        <f>IF(Title!$A$15=Title!$C$57,Toggle!B184,Toggle!R184)</f>
        <v>ед.</v>
      </c>
      <c r="D8" s="146" t="s">
        <v>230</v>
      </c>
      <c r="E8" s="98" t="s">
        <v>230</v>
      </c>
      <c r="F8" s="98" t="s">
        <v>230</v>
      </c>
      <c r="G8" s="98" t="s">
        <v>230</v>
      </c>
      <c r="H8" s="98" t="s">
        <v>230</v>
      </c>
      <c r="I8" s="170"/>
      <c r="J8" s="170"/>
      <c r="K8" s="91"/>
    </row>
    <row r="9" spans="2:11" x14ac:dyDescent="0.3">
      <c r="B9" s="47" t="str">
        <f>IF(Title!$A$15=Title!$C$57,Toggle!A185,Toggle!Q185)</f>
        <v>Травма с потерей рабочих дней (LTI)</v>
      </c>
      <c r="C9" s="96" t="str">
        <f>IF(Title!$A$15=Title!$C$57,Toggle!B185,Toggle!R185)</f>
        <v>ед.</v>
      </c>
      <c r="D9" s="144" t="s">
        <v>230</v>
      </c>
      <c r="E9" s="98">
        <v>32</v>
      </c>
      <c r="F9" s="98">
        <v>15</v>
      </c>
      <c r="G9" s="98">
        <v>14</v>
      </c>
      <c r="H9" s="98">
        <v>19</v>
      </c>
      <c r="I9" s="171"/>
      <c r="J9" s="171"/>
      <c r="K9" s="91"/>
    </row>
    <row r="10" spans="2:11" ht="26.5" customHeight="1" x14ac:dyDescent="0.3">
      <c r="B10" s="47" t="str">
        <f>IF(Title!$A$15=Title!$C$57,Toggle!A186,Toggle!Q186)</f>
        <v xml:space="preserve">Происшествия с ограничением трудоспособности </v>
      </c>
      <c r="C10" s="96" t="str">
        <f>IF(Title!$A$15=Title!$C$57,Toggle!B186,Toggle!R186)</f>
        <v>ед.</v>
      </c>
      <c r="D10" s="144" t="s">
        <v>230</v>
      </c>
      <c r="E10" s="98">
        <v>2</v>
      </c>
      <c r="F10" s="98">
        <v>1</v>
      </c>
      <c r="G10" s="98">
        <v>7</v>
      </c>
      <c r="H10" s="98">
        <v>8</v>
      </c>
      <c r="I10" s="171"/>
      <c r="J10" s="171"/>
      <c r="K10" s="91"/>
    </row>
    <row r="11" spans="2:11" ht="26.5" customHeight="1" x14ac:dyDescent="0.3">
      <c r="B11" s="47" t="str">
        <f>IF(Title!$A$15=Title!$C$57,Toggle!A187,Toggle!Q187)</f>
        <v>Происшествий с оказанием медицинской помощи</v>
      </c>
      <c r="C11" s="96" t="str">
        <f>IF(Title!$A$15=Title!$C$57,Toggle!B187,Toggle!R187)</f>
        <v>ед.</v>
      </c>
      <c r="D11" s="144" t="s">
        <v>230</v>
      </c>
      <c r="E11" s="98">
        <v>5</v>
      </c>
      <c r="F11" s="98">
        <v>11</v>
      </c>
      <c r="G11" s="98">
        <v>19</v>
      </c>
      <c r="H11" s="98">
        <v>8</v>
      </c>
      <c r="I11" s="171"/>
      <c r="J11" s="171"/>
      <c r="K11" s="91"/>
    </row>
    <row r="12" spans="2:11" x14ac:dyDescent="0.3">
      <c r="B12" s="94" t="str">
        <f>IF(Title!$A$15=Title!$C$57,Toggle!A188,Toggle!Q188)</f>
        <v>Смертельные случаи</v>
      </c>
      <c r="C12" s="96" t="str">
        <f>IF(Title!$A$15=Title!$C$57,Toggle!B188,Toggle!R188)</f>
        <v>ед.</v>
      </c>
      <c r="D12" s="144" t="s">
        <v>230</v>
      </c>
      <c r="E12" s="99">
        <v>2</v>
      </c>
      <c r="F12" s="99">
        <v>0</v>
      </c>
      <c r="G12" s="99">
        <v>1</v>
      </c>
      <c r="H12" s="99">
        <v>0</v>
      </c>
      <c r="I12" s="172"/>
      <c r="J12" s="172"/>
      <c r="K12" s="93"/>
    </row>
    <row r="13" spans="2:11" x14ac:dyDescent="0.3">
      <c r="B13" s="94" t="str">
        <f>IF(Title!$A$15=Title!$C$57,Toggle!A189,Toggle!Q189)</f>
        <v>LTIFR (1)</v>
      </c>
      <c r="C13" s="96" t="str">
        <f>IF(Title!$A$15=Title!$C$57,Toggle!B189,Toggle!R189)</f>
        <v>коэф.</v>
      </c>
      <c r="D13" s="144" t="s">
        <v>230</v>
      </c>
      <c r="E13" s="143">
        <v>0.53</v>
      </c>
      <c r="F13" s="143">
        <v>0.22011534369780472</v>
      </c>
      <c r="G13" s="143">
        <v>0.23203294683544609</v>
      </c>
      <c r="H13" s="100">
        <v>0.31981638392049433</v>
      </c>
      <c r="I13" s="173"/>
      <c r="J13" s="173"/>
    </row>
    <row r="14" spans="2:11" s="92" customFormat="1" x14ac:dyDescent="0.3">
      <c r="B14" s="42" t="str">
        <f>IF(Title!$A$15=Title!$C$57,Toggle!A190,Toggle!Q190)</f>
        <v>TRIR (1)</v>
      </c>
      <c r="C14" s="43" t="str">
        <f>IF(Title!$A$15=Title!$C$57,Toggle!B190,Toggle!R190)</f>
        <v>коэф.</v>
      </c>
      <c r="D14" s="144" t="s">
        <v>230</v>
      </c>
      <c r="E14" s="97" t="s">
        <v>230</v>
      </c>
      <c r="F14" s="97" t="s">
        <v>230</v>
      </c>
      <c r="G14" s="97">
        <v>0.64637749475588546</v>
      </c>
      <c r="H14" s="144">
        <v>0.58913544406406848</v>
      </c>
      <c r="I14" s="171"/>
      <c r="J14" s="171"/>
      <c r="K14" s="93"/>
    </row>
    <row r="15" spans="2:11" x14ac:dyDescent="0.3">
      <c r="B15" s="94" t="str">
        <f>IF(Title!$A$15=Title!$C$57,Toggle!A191,Toggle!Q191)</f>
        <v>Профессиональные заболевания и проблемы со здоровьем</v>
      </c>
      <c r="C15" s="96" t="str">
        <f>IF(Title!$A$15=Title!$C$57,Toggle!B191,Toggle!R191)</f>
        <v>ед.</v>
      </c>
      <c r="D15" s="144" t="s">
        <v>230</v>
      </c>
      <c r="E15" s="99">
        <v>8</v>
      </c>
      <c r="F15" s="99">
        <v>4</v>
      </c>
      <c r="G15" s="99">
        <v>0</v>
      </c>
      <c r="H15" s="99">
        <v>6</v>
      </c>
      <c r="I15" s="172"/>
      <c r="J15" s="172"/>
    </row>
    <row r="16" spans="2:11" x14ac:dyDescent="0.3">
      <c r="B16" s="94" t="str">
        <f>IF(Title!$A$15=Title!$C$57,Toggle!A192,Toggle!Q192)</f>
        <v>Общее количество отработанных часов</v>
      </c>
      <c r="C16" s="96" t="str">
        <f>IF(Title!$A$15=Title!$C$57,Toggle!B192,Toggle!R192)</f>
        <v>ед.</v>
      </c>
      <c r="D16" s="144" t="s">
        <v>230</v>
      </c>
      <c r="E16" s="97" t="s">
        <v>230</v>
      </c>
      <c r="F16" s="99">
        <v>13629217.98</v>
      </c>
      <c r="G16" s="99">
        <v>15036557.82</v>
      </c>
      <c r="H16" s="99">
        <v>11881817.790000001</v>
      </c>
      <c r="I16" s="172"/>
      <c r="J16" s="172"/>
    </row>
    <row r="17" spans="2:10" x14ac:dyDescent="0.3">
      <c r="B17" s="20"/>
      <c r="D17" s="101"/>
      <c r="E17" s="101"/>
      <c r="F17" s="101"/>
      <c r="G17" s="101"/>
      <c r="H17" s="101"/>
      <c r="I17" s="174"/>
      <c r="J17" s="174"/>
    </row>
    <row r="18" spans="2:10" x14ac:dyDescent="0.3">
      <c r="B18" s="23" t="str">
        <f>IF(Title!$A$15=Title!$C$57,Toggle!A194,Toggle!Q194)</f>
        <v>Профессиональные заболевания</v>
      </c>
      <c r="C18" s="37"/>
      <c r="D18" s="38"/>
      <c r="E18" s="38"/>
      <c r="F18" s="38"/>
      <c r="G18" s="38"/>
      <c r="H18" s="28" t="s">
        <v>443</v>
      </c>
      <c r="I18" s="169"/>
      <c r="J18" s="169"/>
    </row>
    <row r="19" spans="2:10" ht="14.5" customHeight="1" x14ac:dyDescent="0.3">
      <c r="B19" s="20" t="str">
        <f>IF(Title!$A$15=Title!$C$57,Toggle!A195,Toggle!Q195)</f>
        <v>Респираторные заболевания</v>
      </c>
      <c r="C19" s="96" t="str">
        <f>IF(Title!$A$15=Title!$C$57,Toggle!B195,Toggle!R195)</f>
        <v>ед.</v>
      </c>
      <c r="D19" s="99">
        <v>4</v>
      </c>
      <c r="E19" s="99">
        <v>3</v>
      </c>
      <c r="F19" s="99">
        <v>1</v>
      </c>
      <c r="G19" s="99">
        <v>0</v>
      </c>
      <c r="H19" s="99">
        <v>3</v>
      </c>
      <c r="I19" s="172"/>
      <c r="J19" s="172"/>
    </row>
    <row r="20" spans="2:10" ht="14.5" customHeight="1" x14ac:dyDescent="0.3">
      <c r="B20" s="20" t="str">
        <f>IF(Title!$A$15=Title!$C$57,Toggle!A196,Toggle!Q196)</f>
        <v xml:space="preserve">Потеря слуха </v>
      </c>
      <c r="C20" s="96" t="str">
        <f>IF(Title!$A$15=Title!$C$57,Toggle!B196,Toggle!R196)</f>
        <v>ед.</v>
      </c>
      <c r="D20" s="99">
        <v>2</v>
      </c>
      <c r="E20" s="99">
        <v>2</v>
      </c>
      <c r="F20" s="99">
        <v>0</v>
      </c>
      <c r="G20" s="99">
        <v>0</v>
      </c>
      <c r="H20" s="99">
        <v>1</v>
      </c>
      <c r="I20" s="172"/>
      <c r="J20" s="172"/>
    </row>
    <row r="21" spans="2:10" ht="14.5" customHeight="1" x14ac:dyDescent="0.3">
      <c r="B21" s="20" t="str">
        <f>IF(Title!$A$15=Title!$C$57,Toggle!A197,Toggle!Q197)</f>
        <v>Расстройства опорно-двигательного аппарата</v>
      </c>
      <c r="C21" s="96" t="str">
        <f>IF(Title!$A$15=Title!$C$57,Toggle!B197,Toggle!R197)</f>
        <v>ед.</v>
      </c>
      <c r="D21" s="99">
        <v>2</v>
      </c>
      <c r="E21" s="99">
        <v>3</v>
      </c>
      <c r="F21" s="99">
        <v>3</v>
      </c>
      <c r="G21" s="99">
        <v>0</v>
      </c>
      <c r="H21" s="99">
        <v>2</v>
      </c>
      <c r="I21" s="172"/>
      <c r="J21" s="172"/>
    </row>
    <row r="22" spans="2:10" ht="14.5" customHeight="1" x14ac:dyDescent="0.3">
      <c r="B22" s="20" t="str">
        <f>IF(Title!$A$15=Title!$C$57,Toggle!A198,Toggle!Q198)</f>
        <v>Онкология</v>
      </c>
      <c r="C22" s="96" t="str">
        <f>IF(Title!$A$15=Title!$C$57,Toggle!B198,Toggle!R198)</f>
        <v>ед.</v>
      </c>
      <c r="D22" s="98">
        <v>0</v>
      </c>
      <c r="E22" s="99">
        <v>0</v>
      </c>
      <c r="F22" s="99">
        <v>0</v>
      </c>
      <c r="G22" s="99">
        <v>0</v>
      </c>
      <c r="H22" s="99">
        <v>0</v>
      </c>
      <c r="I22" s="172"/>
      <c r="J22" s="172"/>
    </row>
    <row r="23" spans="2:10" ht="14.5" customHeight="1" x14ac:dyDescent="0.3">
      <c r="B23" s="20" t="str">
        <f>IF(Title!$A$15=Title!$C$57,Toggle!A199,Toggle!Q199)</f>
        <v>Другие медицинские заболевания</v>
      </c>
      <c r="C23" s="96" t="str">
        <f>IF(Title!$A$15=Title!$C$57,Toggle!B199,Toggle!R199)</f>
        <v>ед.</v>
      </c>
      <c r="D23" s="99">
        <v>0</v>
      </c>
      <c r="E23" s="99">
        <v>0</v>
      </c>
      <c r="F23" s="99">
        <v>0</v>
      </c>
      <c r="G23" s="99">
        <v>0</v>
      </c>
      <c r="H23" s="98">
        <v>0</v>
      </c>
      <c r="I23" s="172"/>
      <c r="J23" s="172"/>
    </row>
    <row r="24" spans="2:10" ht="14.5" customHeight="1" x14ac:dyDescent="0.3">
      <c r="B24" s="20"/>
      <c r="C24" s="96"/>
      <c r="D24" s="99"/>
      <c r="E24" s="99"/>
      <c r="F24" s="99"/>
      <c r="G24" s="99"/>
      <c r="H24" s="99"/>
      <c r="I24" s="172"/>
      <c r="J24" s="172"/>
    </row>
    <row r="25" spans="2:10" x14ac:dyDescent="0.3">
      <c r="B25" s="23" t="str">
        <f>IF(Title!$A$15=Title!$C$57,Toggle!A201,Toggle!Q201)</f>
        <v>Обучение в области ОТиПБ за 2023</v>
      </c>
      <c r="C25" s="37"/>
      <c r="D25" s="38"/>
      <c r="E25" s="38"/>
      <c r="F25" s="38"/>
      <c r="G25" s="38"/>
      <c r="H25" s="28" t="s">
        <v>444</v>
      </c>
    </row>
    <row r="26" spans="2:10" x14ac:dyDescent="0.3">
      <c r="B26" s="180"/>
      <c r="C26" s="204"/>
      <c r="D26" s="237" t="str">
        <f>IF(Title!$A$15=Title!$C$57,Toggle!C202,Toggle!S202)</f>
        <v>Обязательное обучение</v>
      </c>
      <c r="E26" s="323"/>
      <c r="G26" s="237" t="str">
        <f>IF(Title!$A$15=Title!$C$57,Toggle!F202,Toggle!V202)</f>
        <v>Проффесиональное обучение (2)</v>
      </c>
      <c r="H26" s="238"/>
    </row>
    <row r="27" spans="2:10" ht="40.5" customHeight="1" x14ac:dyDescent="0.3">
      <c r="B27" s="179"/>
      <c r="D27" s="181" t="str">
        <f>IF(Title!$A$15=Title!$C$57,Toggle!C203,Toggle!S203)</f>
        <v>Кол-во тренингов </v>
      </c>
      <c r="E27" s="324" t="str">
        <f>IF(Title!$A$15=Title!$C$57,Toggle!D203,Toggle!T203)</f>
        <v>Сред. кол-во часов на сотрудника</v>
      </c>
      <c r="F27" s="181" t="str">
        <f>IF(Title!$A$15=Title!$C$57,Toggle!E203,Toggle!U203)</f>
        <v>Кол-во человек прошедших обучение</v>
      </c>
      <c r="G27" s="181" t="str">
        <f>IF(Title!$A$15=Title!$C$57,Toggle!F203,Toggle!V203)</f>
        <v>Кол-во тренингов </v>
      </c>
      <c r="H27" s="181" t="str">
        <f>IF(Title!$A$15=Title!$C$57,Toggle!G203,Toggle!W203)</f>
        <v>Кол-во человек прошедших обучение</v>
      </c>
    </row>
    <row r="28" spans="2:10" ht="14.5" customHeight="1" x14ac:dyDescent="0.3">
      <c r="B28" s="18" t="str">
        <f>IF(Title!$A$15=Title!$C$57,Toggle!A204,Toggle!Q204)</f>
        <v>Директора</v>
      </c>
      <c r="D28" s="178">
        <v>10</v>
      </c>
      <c r="E28" s="325">
        <v>28.276470588235298</v>
      </c>
      <c r="F28" s="99">
        <v>17</v>
      </c>
      <c r="G28" s="347">
        <v>15</v>
      </c>
      <c r="H28" s="347">
        <v>6137</v>
      </c>
    </row>
    <row r="29" spans="2:10" ht="14.5" customHeight="1" x14ac:dyDescent="0.3">
      <c r="B29" s="18" t="str">
        <f>IF(Title!$A$15=Title!$C$57,Toggle!A205,Toggle!Q205)</f>
        <v>Руководители среднего звена</v>
      </c>
      <c r="D29" s="178">
        <v>20</v>
      </c>
      <c r="E29" s="325">
        <v>28.216000000000001</v>
      </c>
      <c r="F29" s="99">
        <v>250</v>
      </c>
      <c r="G29" s="347"/>
      <c r="H29" s="347"/>
    </row>
    <row r="30" spans="2:10" ht="14.5" customHeight="1" x14ac:dyDescent="0.3">
      <c r="B30" s="18" t="str">
        <f>IF(Title!$A$15=Title!$C$57,Toggle!A206,Toggle!Q206)</f>
        <v>Административно-технический персонал</v>
      </c>
      <c r="D30" s="178">
        <v>23</v>
      </c>
      <c r="E30" s="325">
        <v>31.728380952380956</v>
      </c>
      <c r="F30" s="99">
        <v>525</v>
      </c>
      <c r="G30" s="347"/>
      <c r="H30" s="347"/>
    </row>
    <row r="31" spans="2:10" ht="14.5" customHeight="1" x14ac:dyDescent="0.3">
      <c r="B31" s="18" t="str">
        <f>IF(Title!$A$15=Title!$C$57,Toggle!A207,Toggle!Q207)</f>
        <v>Рабочие</v>
      </c>
      <c r="D31" s="178">
        <v>33</v>
      </c>
      <c r="E31" s="325">
        <v>22.063811048839071</v>
      </c>
      <c r="F31" s="99">
        <v>4996</v>
      </c>
      <c r="G31" s="347"/>
      <c r="H31" s="347"/>
    </row>
    <row r="32" spans="2:10" x14ac:dyDescent="0.3">
      <c r="B32" s="18"/>
    </row>
    <row r="33" spans="2:10" ht="14.15" customHeight="1" x14ac:dyDescent="0.3">
      <c r="B33" s="23" t="str">
        <f>IF(Title!$A$15=Title!$C$57,Toggle!A209,Toggle!Q209)</f>
        <v>Показатели ОТиПБ среди Подрядчиков</v>
      </c>
      <c r="C33" s="37"/>
      <c r="D33" s="38"/>
      <c r="E33" s="38"/>
      <c r="F33" s="38"/>
      <c r="G33" s="38"/>
      <c r="H33" s="28" t="s">
        <v>443</v>
      </c>
      <c r="I33" s="169"/>
      <c r="J33" s="169"/>
    </row>
    <row r="34" spans="2:10" ht="14.5" customHeight="1" x14ac:dyDescent="0.3">
      <c r="B34" s="47" t="str">
        <f>IF(Title!$A$15=Title!$C$57,Toggle!A210,Toggle!Q210)</f>
        <v>Травма с потерей рабочих дней (LTI)</v>
      </c>
      <c r="C34" s="96" t="str">
        <f>IF(Title!$A$15=Title!$C$57,Toggle!B210,Toggle!R210)</f>
        <v>ед.</v>
      </c>
      <c r="D34" s="99">
        <v>0</v>
      </c>
      <c r="E34" s="99">
        <v>0</v>
      </c>
      <c r="F34" s="99">
        <v>9</v>
      </c>
      <c r="G34" s="99">
        <v>5</v>
      </c>
      <c r="H34" s="99">
        <v>7</v>
      </c>
      <c r="I34" s="172"/>
      <c r="J34" s="172"/>
    </row>
    <row r="35" spans="2:10" ht="14.5" customHeight="1" x14ac:dyDescent="0.3">
      <c r="B35" s="20" t="str">
        <f>IF(Title!$A$15=Title!$C$57,Toggle!A211,Toggle!Q211)</f>
        <v>Смертельные случаи</v>
      </c>
      <c r="C35" s="96" t="str">
        <f>IF(Title!$A$15=Title!$C$57,Toggle!B211,Toggle!R211)</f>
        <v>ед.</v>
      </c>
      <c r="D35" s="99">
        <v>0</v>
      </c>
      <c r="E35" s="99">
        <v>0</v>
      </c>
      <c r="F35" s="99">
        <v>0</v>
      </c>
      <c r="G35" s="99">
        <v>0</v>
      </c>
      <c r="H35" s="99">
        <v>0</v>
      </c>
      <c r="I35" s="172"/>
      <c r="J35" s="172"/>
    </row>
    <row r="36" spans="2:10" ht="14.5" customHeight="1" x14ac:dyDescent="0.3">
      <c r="B36" s="20" t="str">
        <f>IF(Title!$A$15=Title!$C$57,Toggle!A212,Toggle!Q212)</f>
        <v>LTIFR</v>
      </c>
      <c r="C36" s="96" t="str">
        <f>IF(Title!$A$15=Title!$C$57,Toggle!B212,Toggle!R212)</f>
        <v>коэф.</v>
      </c>
      <c r="D36" s="97" t="s">
        <v>230</v>
      </c>
      <c r="E36" s="97" t="s">
        <v>230</v>
      </c>
      <c r="F36" s="97" t="s">
        <v>230</v>
      </c>
      <c r="G36" s="97" t="s">
        <v>230</v>
      </c>
      <c r="H36" s="97" t="s">
        <v>230</v>
      </c>
      <c r="I36" s="175"/>
      <c r="J36" s="175"/>
    </row>
    <row r="37" spans="2:10" ht="14.5" customHeight="1" x14ac:dyDescent="0.3">
      <c r="B37" s="20" t="str">
        <f>IF(Title!$A$15=Title!$C$57,Toggle!A213,Toggle!Q213)</f>
        <v>TRIR</v>
      </c>
      <c r="C37" s="96" t="str">
        <f>IF(Title!$A$15=Title!$C$57,Toggle!B213,Toggle!R213)</f>
        <v>коэф.</v>
      </c>
      <c r="D37" s="97" t="s">
        <v>230</v>
      </c>
      <c r="E37" s="97" t="s">
        <v>230</v>
      </c>
      <c r="F37" s="97" t="s">
        <v>230</v>
      </c>
      <c r="G37" s="97" t="s">
        <v>230</v>
      </c>
      <c r="H37" s="97" t="s">
        <v>230</v>
      </c>
      <c r="I37" s="175"/>
      <c r="J37" s="175"/>
    </row>
    <row r="38" spans="2:10" ht="14.5" customHeight="1" x14ac:dyDescent="0.3">
      <c r="B38" s="94" t="str">
        <f>IF(Title!$A$15=Title!$C$57,Toggle!A214,Toggle!Q214)</f>
        <v>Общее количество отработанных часов</v>
      </c>
      <c r="C38" s="96" t="str">
        <f>IF(Title!$A$15=Title!$C$57,Toggle!B214,Toggle!R214)</f>
        <v>ед.</v>
      </c>
      <c r="D38" s="97" t="s">
        <v>230</v>
      </c>
      <c r="E38" s="97" t="s">
        <v>230</v>
      </c>
      <c r="F38" s="98">
        <v>3406323</v>
      </c>
      <c r="G38" s="98">
        <v>4904170</v>
      </c>
      <c r="H38" s="98">
        <v>4592216</v>
      </c>
      <c r="I38" s="175"/>
      <c r="J38" s="175"/>
    </row>
    <row r="39" spans="2:10" x14ac:dyDescent="0.3">
      <c r="D39" s="99"/>
      <c r="E39" s="99"/>
      <c r="F39" s="99"/>
      <c r="G39" s="99"/>
      <c r="H39" s="99"/>
      <c r="I39" s="172"/>
      <c r="J39" s="172"/>
    </row>
    <row r="40" spans="2:10" ht="14.15" customHeight="1" x14ac:dyDescent="0.3">
      <c r="B40" s="23" t="str">
        <f>IF(Title!$A$15=Title!$C$57,Toggle!A216,Toggle!Q216)</f>
        <v>Штрафы за нарушения в области ОТиПБ</v>
      </c>
      <c r="C40" s="37"/>
      <c r="D40" s="38"/>
      <c r="E40" s="38"/>
      <c r="F40" s="38"/>
      <c r="G40" s="38"/>
      <c r="H40" s="103" t="s">
        <v>270</v>
      </c>
      <c r="I40" s="176"/>
      <c r="J40" s="176"/>
    </row>
    <row r="41" spans="2:10" ht="14.5" customHeight="1" x14ac:dyDescent="0.3">
      <c r="B41" s="20" t="str">
        <f>IF(Title!$A$15=Title!$C$57,Toggle!A217,Toggle!Q217)</f>
        <v>Количество штрафов</v>
      </c>
      <c r="C41" s="96" t="str">
        <f>IF(Title!$A$15=Title!$C$57,Toggle!B217,Toggle!R217)</f>
        <v>ед.</v>
      </c>
      <c r="D41" s="145">
        <v>11</v>
      </c>
      <c r="E41" s="145">
        <v>4</v>
      </c>
      <c r="F41" s="145">
        <v>11</v>
      </c>
      <c r="G41" s="145">
        <v>11</v>
      </c>
      <c r="H41" s="145">
        <v>3</v>
      </c>
      <c r="I41" s="172"/>
      <c r="J41" s="172"/>
    </row>
    <row r="42" spans="2:10" ht="14.5" customHeight="1" x14ac:dyDescent="0.3">
      <c r="B42" s="20" t="str">
        <f>IF(Title!$A$15=Title!$C$57,Toggle!A218,Toggle!Q218)</f>
        <v>Размер штрафов</v>
      </c>
      <c r="C42" s="96" t="str">
        <f>IF(Title!$A$15=Title!$C$57,Toggle!B218,Toggle!R218)</f>
        <v>тенге</v>
      </c>
      <c r="D42" s="145">
        <v>997250</v>
      </c>
      <c r="E42" s="145">
        <v>589015</v>
      </c>
      <c r="F42" s="145">
        <v>8206828</v>
      </c>
      <c r="G42" s="145">
        <v>6524190</v>
      </c>
      <c r="H42" s="145">
        <v>2984250</v>
      </c>
      <c r="I42" s="172"/>
      <c r="J42" s="172"/>
    </row>
    <row r="44" spans="2:10" x14ac:dyDescent="0.3">
      <c r="B44" s="102" t="str">
        <f>IF(Title!$A$15=Title!$C$57,Toggle!A220,Toggle!Q220)</f>
        <v>Примечания:</v>
      </c>
    </row>
    <row r="45" spans="2:10" x14ac:dyDescent="0.3">
      <c r="B45" s="102" t="str">
        <f>IF(Title!$A$15=Title!$C$57,Toggle!A221,Toggle!Q221)</f>
        <v>(1) Коэффициенты LTIFR и TRIR из расчета на 200 000 отработанных часов</v>
      </c>
    </row>
    <row r="46" spans="2:10" x14ac:dyDescent="0.3">
      <c r="B46" s="205" t="str">
        <f>IF(Title!$A$15=Title!$C$57,Toggle!A222,Toggle!Q222)</f>
        <v>(2) Профессиональное обучение включает в себя: идентификация опасностей, оценка и управление рисками; проведение безопасных работ на высоте; безопасная эксплуатация транспортных средств; безопасное проведение работ с химическими веществами и пр.</v>
      </c>
    </row>
    <row r="47" spans="2:10" ht="14.5" x14ac:dyDescent="0.35">
      <c r="B47" s="190"/>
      <c r="C47" s="189"/>
      <c r="D47" s="189"/>
      <c r="E47" s="189"/>
    </row>
  </sheetData>
  <mergeCells count="2">
    <mergeCell ref="G28:G31"/>
    <mergeCell ref="H28:H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AA72-048A-4890-B815-599FACFF5C0A}">
  <sheetPr>
    <tabColor theme="5" tint="0.59999389629810485"/>
  </sheetPr>
  <dimension ref="A2:J104"/>
  <sheetViews>
    <sheetView showGridLines="0" zoomScale="70" zoomScaleNormal="70" workbookViewId="0">
      <pane ySplit="4" topLeftCell="A5" activePane="bottomLeft" state="frozen"/>
      <selection pane="bottomLeft" activeCell="A5" sqref="A5"/>
    </sheetView>
  </sheetViews>
  <sheetFormatPr defaultColWidth="8.7265625" defaultRowHeight="14.5" x14ac:dyDescent="0.35"/>
  <cols>
    <col min="1" max="1" width="1.81640625" style="8" customWidth="1"/>
    <col min="2" max="2" width="49.54296875" style="8" customWidth="1"/>
    <col min="3" max="3" width="7.81640625" style="8" bestFit="1" customWidth="1"/>
    <col min="4" max="8" width="11.54296875" style="8" customWidth="1"/>
    <col min="9" max="9" width="8.7265625" style="8"/>
    <col min="10" max="10" width="9.7265625" style="8" bestFit="1" customWidth="1"/>
    <col min="11" max="16384" width="8.7265625" style="8"/>
  </cols>
  <sheetData>
    <row r="2" spans="2:10" s="5" customFormat="1" ht="15.5" x14ac:dyDescent="0.35">
      <c r="B2" s="29" t="str">
        <f>IF(Title!$A$15=Title!$C$57,Toggle!A225,Toggle!Q225)</f>
        <v>Наши сотрудники</v>
      </c>
      <c r="C2" s="30"/>
      <c r="D2" s="31"/>
      <c r="E2" s="31"/>
      <c r="F2" s="31"/>
      <c r="G2" s="31"/>
      <c r="H2" s="31"/>
    </row>
    <row r="3" spans="2:10" s="5" customFormat="1" ht="16" thickBot="1" x14ac:dyDescent="0.4">
      <c r="B3" s="32"/>
      <c r="C3" s="33"/>
    </row>
    <row r="4" spans="2:10" s="4" customFormat="1" thickBot="1" x14ac:dyDescent="0.4">
      <c r="B4" s="34"/>
      <c r="C4" s="35" t="str">
        <f>IF(Title!$A$15=Title!$C$57,Toggle!B227,Toggle!R227)</f>
        <v>ЕИ</v>
      </c>
      <c r="D4" s="104">
        <v>2019</v>
      </c>
      <c r="E4" s="104">
        <v>2020</v>
      </c>
      <c r="F4" s="104">
        <v>2021</v>
      </c>
      <c r="G4" s="104">
        <v>2022</v>
      </c>
      <c r="H4" s="104">
        <v>2023</v>
      </c>
    </row>
    <row r="5" spans="2:10" s="5" customFormat="1" ht="14" x14ac:dyDescent="0.35">
      <c r="C5" s="33"/>
      <c r="D5" s="33"/>
      <c r="E5" s="106"/>
      <c r="F5" s="33"/>
      <c r="G5" s="33"/>
      <c r="H5" s="33"/>
    </row>
    <row r="6" spans="2:10" s="5" customFormat="1" ht="14" x14ac:dyDescent="0.35">
      <c r="B6" s="36" t="str">
        <f>IF(Title!$A$15=Title!$C$57,Toggle!A229,Toggle!Q229)</f>
        <v>Состав персонала по Группе</v>
      </c>
      <c r="C6" s="37"/>
      <c r="D6" s="37"/>
      <c r="E6" s="37"/>
      <c r="F6" s="37"/>
      <c r="G6" s="37"/>
      <c r="H6" s="39" t="s">
        <v>80</v>
      </c>
    </row>
    <row r="7" spans="2:10" ht="14.5" customHeight="1" x14ac:dyDescent="0.35">
      <c r="B7" s="52" t="str">
        <f>IF(Title!$A$15=Title!$C$57,Toggle!A230,Toggle!Q230)</f>
        <v>Численность персонала</v>
      </c>
      <c r="C7" s="40"/>
      <c r="D7" s="41"/>
      <c r="E7" s="41"/>
      <c r="F7" s="41"/>
      <c r="G7" s="41"/>
      <c r="H7" s="41"/>
    </row>
    <row r="8" spans="2:10" s="5" customFormat="1" ht="14.5" customHeight="1" x14ac:dyDescent="0.35">
      <c r="B8" s="50" t="str">
        <f>IF(Title!$A$15=Title!$C$57,Toggle!A231,Toggle!Q231)</f>
        <v>Общая численность на 31 декабря</v>
      </c>
      <c r="C8" s="43" t="str">
        <f>IF(Title!$A$15=Title!$C$57,Toggle!B231,Toggle!R231)</f>
        <v>чел.</v>
      </c>
      <c r="D8" s="78">
        <v>6585</v>
      </c>
      <c r="E8" s="78">
        <v>6709</v>
      </c>
      <c r="F8" s="44">
        <v>10540</v>
      </c>
      <c r="G8" s="44">
        <v>10528</v>
      </c>
      <c r="H8" s="44">
        <v>9052</v>
      </c>
    </row>
    <row r="9" spans="2:10" x14ac:dyDescent="0.35">
      <c r="B9" s="49" t="str">
        <f>IF(Title!$A$15=Title!$C$57,Toggle!A232,Toggle!Q232)</f>
        <v>Средняя численность</v>
      </c>
      <c r="C9" s="43" t="str">
        <f>IF(Title!$A$15=Title!$C$57,Toggle!B232,Toggle!R232)</f>
        <v>чел.</v>
      </c>
      <c r="D9" s="78">
        <v>6852</v>
      </c>
      <c r="E9" s="78">
        <v>6728</v>
      </c>
      <c r="F9" s="44">
        <v>11005</v>
      </c>
      <c r="G9" s="44">
        <v>10415</v>
      </c>
      <c r="H9" s="44">
        <v>9715</v>
      </c>
    </row>
    <row r="10" spans="2:10" x14ac:dyDescent="0.35">
      <c r="B10" s="47" t="str">
        <f>IF(Title!$A$15=Title!$C$57,Toggle!A233,Toggle!Q233)</f>
        <v>Доля женщин</v>
      </c>
      <c r="C10" s="43" t="str">
        <f>IF(Title!$A$15=Title!$C$57,Toggle!B233,Toggle!R233)</f>
        <v>%</v>
      </c>
      <c r="D10" s="79">
        <v>0.19772209567198179</v>
      </c>
      <c r="E10" s="79">
        <v>0.19019227902817112</v>
      </c>
      <c r="F10" s="79">
        <v>0.17808349146110056</v>
      </c>
      <c r="G10" s="79">
        <v>0.16579572446555821</v>
      </c>
      <c r="H10" s="105">
        <v>0.16062748563853291</v>
      </c>
    </row>
    <row r="11" spans="2:10" ht="23.5" customHeight="1" x14ac:dyDescent="0.35">
      <c r="B11" s="47" t="str">
        <f>IF(Title!$A$15=Title!$C$57,Toggle!A234,Toggle!Q234)</f>
        <v xml:space="preserve">Подписавшие коллективный договор от общего числа сотрудников </v>
      </c>
      <c r="C11" s="43" t="str">
        <f>IF(Title!$A$15=Title!$C$57,Toggle!B234,Toggle!R234)</f>
        <v>чел.</v>
      </c>
      <c r="D11" s="78">
        <v>0</v>
      </c>
      <c r="E11" s="78">
        <v>0</v>
      </c>
      <c r="F11" s="78">
        <v>0</v>
      </c>
      <c r="G11" s="78">
        <v>8422</v>
      </c>
      <c r="H11" s="78">
        <v>7832</v>
      </c>
    </row>
    <row r="12" spans="2:10" ht="20.5" customHeight="1" x14ac:dyDescent="0.35">
      <c r="B12" s="47" t="str">
        <f>IF(Title!$A$15=Title!$C$57,Toggle!A235,Toggle!Q235)</f>
        <v xml:space="preserve">Подписавшие коллективный договор от общего числа сотрудников </v>
      </c>
      <c r="C12" s="43" t="str">
        <f>IF(Title!$A$15=Title!$C$57,Toggle!B235,Toggle!R235)</f>
        <v>%</v>
      </c>
      <c r="D12" s="44">
        <v>0</v>
      </c>
      <c r="E12" s="44">
        <v>0</v>
      </c>
      <c r="F12" s="44">
        <v>0</v>
      </c>
      <c r="G12" s="79">
        <v>0.79996200607902734</v>
      </c>
      <c r="H12" s="79">
        <v>0.8652231551038444</v>
      </c>
    </row>
    <row r="13" spans="2:10" ht="13.5" customHeight="1" x14ac:dyDescent="0.35">
      <c r="B13" s="47"/>
      <c r="C13" s="43"/>
    </row>
    <row r="14" spans="2:10" s="5" customFormat="1" ht="14" x14ac:dyDescent="0.35">
      <c r="B14" s="36" t="str">
        <f>IF(Title!$A$15=Title!$C$57,Toggle!A237,Toggle!Q237)</f>
        <v>Сотрудники, трудоустроенные в отчетном периоде</v>
      </c>
      <c r="C14" s="37"/>
      <c r="D14" s="37"/>
      <c r="E14" s="37"/>
      <c r="F14" s="37"/>
      <c r="G14" s="37"/>
      <c r="H14" s="39" t="s">
        <v>102</v>
      </c>
    </row>
    <row r="15" spans="2:10" s="5" customFormat="1" ht="14.5" customHeight="1" x14ac:dyDescent="0.35">
      <c r="B15" s="47" t="str">
        <f>IF(Title!$A$15=Title!$C$57,Toggle!A238,Toggle!Q238)</f>
        <v>Всего трудоустроенных сотрудников</v>
      </c>
      <c r="C15" s="43" t="str">
        <f>IF(Title!$A$15=Title!$C$57,Toggle!B238,Toggle!R238)</f>
        <v>чел.</v>
      </c>
      <c r="D15" s="44">
        <v>996</v>
      </c>
      <c r="E15" s="44">
        <v>852</v>
      </c>
      <c r="F15" s="44">
        <f>SUM(F17:F18)</f>
        <v>4151</v>
      </c>
      <c r="G15" s="44">
        <f t="shared" ref="G15:H15" si="0">SUM(G17:G18)</f>
        <v>2500</v>
      </c>
      <c r="H15" s="44">
        <f t="shared" si="0"/>
        <v>2132</v>
      </c>
      <c r="J15" s="329"/>
    </row>
    <row r="16" spans="2:10" s="5" customFormat="1" ht="14.5" customHeight="1" x14ac:dyDescent="0.35">
      <c r="B16" s="49" t="str">
        <f>IF(Title!$A$15=Title!$C$57,Toggle!A239,Toggle!Q239)</f>
        <v>По полу</v>
      </c>
      <c r="C16" s="43"/>
      <c r="D16" s="115"/>
      <c r="E16" s="115"/>
      <c r="F16" s="115"/>
      <c r="G16" s="330"/>
      <c r="H16" s="331"/>
    </row>
    <row r="17" spans="2:9" x14ac:dyDescent="0.35">
      <c r="B17" s="54" t="str">
        <f>IF(Title!$A$15=Title!$C$57,Toggle!A240,Toggle!Q240)</f>
        <v>Женщины</v>
      </c>
      <c r="C17" s="43" t="str">
        <f>IF(Title!$A$15=Title!$C$57,Toggle!B240,Toggle!R240)</f>
        <v>чел.</v>
      </c>
      <c r="D17" s="78">
        <v>188</v>
      </c>
      <c r="E17" s="78">
        <v>173</v>
      </c>
      <c r="F17" s="78">
        <v>3188</v>
      </c>
      <c r="G17" s="78">
        <v>1892</v>
      </c>
      <c r="H17" s="78">
        <v>1572</v>
      </c>
    </row>
    <row r="18" spans="2:9" x14ac:dyDescent="0.35">
      <c r="B18" s="54" t="str">
        <f>IF(Title!$A$15=Title!$C$57,Toggle!A241,Toggle!Q241)</f>
        <v>Мужчины</v>
      </c>
      <c r="C18" s="43" t="str">
        <f>IF(Title!$A$15=Title!$C$57,Toggle!B241,Toggle!R241)</f>
        <v>чел.</v>
      </c>
      <c r="D18" s="78">
        <v>808</v>
      </c>
      <c r="E18" s="78">
        <v>679</v>
      </c>
      <c r="F18" s="78">
        <v>963</v>
      </c>
      <c r="G18" s="78">
        <v>608</v>
      </c>
      <c r="H18" s="78">
        <v>560</v>
      </c>
    </row>
    <row r="19" spans="2:9" x14ac:dyDescent="0.35">
      <c r="B19" s="49" t="str">
        <f>IF(Title!$A$15=Title!$C$57,Toggle!A242,Toggle!Q242)</f>
        <v>По возрасту</v>
      </c>
      <c r="C19" s="43"/>
      <c r="D19" s="85"/>
      <c r="E19" s="85"/>
      <c r="F19" s="332"/>
      <c r="G19" s="332"/>
      <c r="H19" s="332"/>
    </row>
    <row r="20" spans="2:9" x14ac:dyDescent="0.35">
      <c r="B20" s="54" t="str">
        <f>IF(Title!$A$15=Title!$C$57,Toggle!A243,Toggle!Q243)</f>
        <v>До 30 лет</v>
      </c>
      <c r="C20" s="43" t="str">
        <f>IF(Title!$A$15=Title!$C$57,Toggle!B243,Toggle!R243)</f>
        <v>чел.</v>
      </c>
      <c r="D20" s="44">
        <v>339</v>
      </c>
      <c r="E20" s="44">
        <v>299</v>
      </c>
      <c r="F20" s="44">
        <v>1163</v>
      </c>
      <c r="G20" s="78">
        <v>604</v>
      </c>
      <c r="H20" s="78">
        <v>488</v>
      </c>
    </row>
    <row r="21" spans="2:9" x14ac:dyDescent="0.35">
      <c r="B21" s="54" t="str">
        <f>IF(Title!$A$15=Title!$C$57,Toggle!A244,Toggle!Q244)</f>
        <v>30-50 лет</v>
      </c>
      <c r="C21" s="43" t="str">
        <f>IF(Title!$A$15=Title!$C$57,Toggle!B244,Toggle!R244)</f>
        <v>чел.</v>
      </c>
      <c r="D21" s="44">
        <v>555</v>
      </c>
      <c r="E21" s="44">
        <v>460</v>
      </c>
      <c r="F21" s="44">
        <v>2558</v>
      </c>
      <c r="G21" s="78">
        <v>1609</v>
      </c>
      <c r="H21" s="78">
        <v>1423</v>
      </c>
    </row>
    <row r="22" spans="2:9" x14ac:dyDescent="0.35">
      <c r="B22" s="54" t="str">
        <f>IF(Title!$A$15=Title!$C$57,Toggle!A245,Toggle!Q245)</f>
        <v>Старше 50 лет</v>
      </c>
      <c r="C22" s="43" t="str">
        <f>IF(Title!$A$15=Title!$C$57,Toggle!B245,Toggle!R245)</f>
        <v>чел.</v>
      </c>
      <c r="D22" s="44">
        <v>102</v>
      </c>
      <c r="E22" s="44">
        <v>93</v>
      </c>
      <c r="F22" s="44">
        <v>430</v>
      </c>
      <c r="G22" s="78">
        <v>287</v>
      </c>
      <c r="H22" s="78">
        <v>221</v>
      </c>
    </row>
    <row r="23" spans="2:9" x14ac:dyDescent="0.35">
      <c r="B23" s="47"/>
      <c r="C23" s="43"/>
    </row>
    <row r="24" spans="2:9" s="5" customFormat="1" ht="14" x14ac:dyDescent="0.35">
      <c r="B24" s="36" t="str">
        <f>IF(Title!$A$15=Title!$C$57,Toggle!A247,Toggle!Q247)</f>
        <v>Текучесть кадров по Группе</v>
      </c>
      <c r="C24" s="37"/>
      <c r="D24" s="37"/>
      <c r="E24" s="37"/>
      <c r="F24" s="37"/>
      <c r="G24" s="37"/>
      <c r="H24" s="39" t="s">
        <v>102</v>
      </c>
    </row>
    <row r="25" spans="2:9" ht="14.5" customHeight="1" x14ac:dyDescent="0.35">
      <c r="B25" s="47" t="str">
        <f>IF(Title!$A$15=Title!$C$57,Toggle!A248,Toggle!Q248)</f>
        <v>Общая текучесть кадров</v>
      </c>
      <c r="C25" s="43" t="str">
        <f>IF(Title!$A$15=Title!$C$57,Toggle!B248,Toggle!R248)</f>
        <v>%</v>
      </c>
      <c r="D25" s="79">
        <v>0.16097190584662099</v>
      </c>
      <c r="E25" s="79">
        <v>0.14756297510806399</v>
      </c>
      <c r="F25" s="79">
        <v>0.246972404208854</v>
      </c>
      <c r="G25" s="79">
        <v>0.22</v>
      </c>
      <c r="H25" s="79">
        <v>0.2</v>
      </c>
      <c r="I25" s="88"/>
    </row>
    <row r="26" spans="2:9" s="83" customFormat="1" x14ac:dyDescent="0.35">
      <c r="B26" s="56" t="str">
        <f>IF(Title!$A$15=Title!$C$57,Toggle!A249,Toggle!Q249)</f>
        <v>По полу</v>
      </c>
      <c r="C26" s="43"/>
      <c r="D26" s="82"/>
      <c r="E26" s="108"/>
      <c r="F26" s="82"/>
      <c r="G26" s="82"/>
      <c r="H26" s="82"/>
    </row>
    <row r="27" spans="2:9" x14ac:dyDescent="0.35">
      <c r="B27" s="54" t="str">
        <f>IF(Title!$A$15=Title!$C$57,Toggle!A250,Toggle!Q250)</f>
        <v>Женщины</v>
      </c>
      <c r="C27" s="43" t="str">
        <f>IF(Title!$A$15=Title!$C$57,Toggle!B250,Toggle!R250)</f>
        <v>%</v>
      </c>
      <c r="D27" s="79">
        <v>0.11</v>
      </c>
      <c r="E27" s="86">
        <v>0.1</v>
      </c>
      <c r="F27" s="79">
        <v>0.16</v>
      </c>
      <c r="G27" s="86">
        <v>0.22</v>
      </c>
      <c r="H27" s="79">
        <v>0.05</v>
      </c>
    </row>
    <row r="28" spans="2:9" x14ac:dyDescent="0.35">
      <c r="B28" s="54" t="str">
        <f>IF(Title!$A$15=Title!$C$57,Toggle!A251,Toggle!Q251)</f>
        <v>Мужчины</v>
      </c>
      <c r="C28" s="43" t="str">
        <f>IF(Title!$A$15=Title!$C$57,Toggle!B251,Toggle!R251)</f>
        <v>%</v>
      </c>
      <c r="D28" s="79">
        <v>0.17</v>
      </c>
      <c r="E28" s="86">
        <v>0.16</v>
      </c>
      <c r="F28" s="79">
        <v>0.27</v>
      </c>
      <c r="G28" s="86">
        <v>0.22</v>
      </c>
      <c r="H28" s="79">
        <v>0.22</v>
      </c>
    </row>
    <row r="29" spans="2:9" s="83" customFormat="1" x14ac:dyDescent="0.35">
      <c r="B29" s="56" t="str">
        <f>IF(Title!$A$15=Title!$C$57,Toggle!A252,Toggle!Q252)</f>
        <v>По возрасту</v>
      </c>
      <c r="C29" s="43"/>
      <c r="D29" s="119"/>
      <c r="E29" s="120"/>
      <c r="F29" s="119"/>
      <c r="G29" s="120"/>
      <c r="H29" s="119"/>
    </row>
    <row r="30" spans="2:9" x14ac:dyDescent="0.35">
      <c r="B30" s="54" t="str">
        <f>IF(Title!$A$15=Title!$C$57,Toggle!A253,Toggle!Q253)</f>
        <v>До 30 лет</v>
      </c>
      <c r="C30" s="43" t="str">
        <f>IF(Title!$A$15=Title!$C$57,Toggle!B253,Toggle!R253)</f>
        <v>%</v>
      </c>
      <c r="D30" s="79">
        <v>0.15</v>
      </c>
      <c r="E30" s="86">
        <v>0.11</v>
      </c>
      <c r="F30" s="79">
        <v>0.23</v>
      </c>
      <c r="G30" s="86">
        <v>0.26</v>
      </c>
      <c r="H30" s="79">
        <v>0.03</v>
      </c>
    </row>
    <row r="31" spans="2:9" x14ac:dyDescent="0.35">
      <c r="B31" s="54" t="str">
        <f>IF(Title!$A$15=Title!$C$57,Toggle!A254,Toggle!Q254)</f>
        <v>30-50 лет</v>
      </c>
      <c r="C31" s="43" t="str">
        <f>IF(Title!$A$15=Title!$C$57,Toggle!B254,Toggle!R254)</f>
        <v>%</v>
      </c>
      <c r="D31" s="79">
        <v>0.15</v>
      </c>
      <c r="E31" s="86">
        <v>0.16</v>
      </c>
      <c r="F31" s="79">
        <v>0.24</v>
      </c>
      <c r="G31" s="86">
        <v>0.21</v>
      </c>
      <c r="H31" s="79">
        <v>0.19</v>
      </c>
    </row>
    <row r="32" spans="2:9" x14ac:dyDescent="0.35">
      <c r="B32" s="54" t="str">
        <f>IF(Title!$A$15=Title!$C$57,Toggle!A255,Toggle!Q255)</f>
        <v>Старше 50 лет</v>
      </c>
      <c r="C32" s="43" t="str">
        <f>IF(Title!$A$15=Title!$C$57,Toggle!B255,Toggle!R255)</f>
        <v>%</v>
      </c>
      <c r="D32" s="79">
        <v>0.23</v>
      </c>
      <c r="E32" s="86">
        <v>0.18</v>
      </c>
      <c r="F32" s="79">
        <v>0.28999999999999998</v>
      </c>
      <c r="G32" s="86">
        <v>0.22</v>
      </c>
      <c r="H32" s="79">
        <v>0.04</v>
      </c>
    </row>
    <row r="33" spans="2:8" x14ac:dyDescent="0.35">
      <c r="B33" s="49" t="str">
        <f>IF(Title!$A$15=Title!$C$57,Toggle!A256,Toggle!Q256)</f>
        <v>Коэффициент добровольной текучести кадров</v>
      </c>
      <c r="C33" s="43" t="str">
        <f>IF(Title!$A$15=Title!$C$57,Toggle!B256,Toggle!R256)</f>
        <v>%</v>
      </c>
      <c r="D33" s="86">
        <v>0.14000000000000001</v>
      </c>
      <c r="E33" s="86">
        <v>0.13</v>
      </c>
      <c r="F33" s="86">
        <v>0.21</v>
      </c>
      <c r="G33" s="86">
        <v>0.2</v>
      </c>
      <c r="H33" s="86">
        <v>0.11</v>
      </c>
    </row>
    <row r="34" spans="2:8" x14ac:dyDescent="0.35">
      <c r="B34" s="47"/>
      <c r="C34" s="43"/>
      <c r="D34" s="88"/>
      <c r="E34" s="88"/>
      <c r="F34" s="88"/>
      <c r="G34" s="88"/>
      <c r="H34" s="88"/>
    </row>
    <row r="35" spans="2:8" x14ac:dyDescent="0.35">
      <c r="B35" s="36" t="str">
        <f>IF(Title!$A$15=Title!$C$57,Toggle!A258,Toggle!Q258)</f>
        <v>Состав персонала в разбивкe по типу трудового договора и типу занятости</v>
      </c>
      <c r="C35" s="37"/>
      <c r="D35" s="38"/>
      <c r="E35" s="38"/>
      <c r="F35" s="38"/>
      <c r="G35" s="38"/>
      <c r="H35" s="39" t="s">
        <v>92</v>
      </c>
    </row>
    <row r="36" spans="2:8" ht="14.5" customHeight="1" x14ac:dyDescent="0.35">
      <c r="B36" s="55" t="str">
        <f>IF(Title!$A$15=Title!$C$57,Toggle!A259,Toggle!Q259)</f>
        <v>По типу трудового договора</v>
      </c>
      <c r="C36" s="45"/>
      <c r="D36" s="46"/>
      <c r="E36" s="46"/>
      <c r="F36" s="46"/>
      <c r="G36" s="46"/>
      <c r="H36" s="46"/>
    </row>
    <row r="37" spans="2:8" x14ac:dyDescent="0.35">
      <c r="B37" s="49" t="str">
        <f>IF(Title!$A$15=Title!$C$57,Toggle!A260,Toggle!Q260)</f>
        <v>Постоянный договор</v>
      </c>
      <c r="C37" s="43" t="str">
        <f>IF(Title!$A$15=Title!$C$57,Toggle!B260,Toggle!R260)</f>
        <v>чел.</v>
      </c>
      <c r="D37" s="78">
        <v>2790.550154661953</v>
      </c>
      <c r="E37" s="78">
        <v>3198.2211529880192</v>
      </c>
      <c r="F37" s="44">
        <v>5380</v>
      </c>
      <c r="G37" s="44">
        <v>5151</v>
      </c>
      <c r="H37" s="78">
        <v>3836</v>
      </c>
    </row>
    <row r="38" spans="2:8" x14ac:dyDescent="0.35">
      <c r="B38" s="54" t="str">
        <f>IF(Title!$A$15=Title!$C$57,Toggle!A261,Toggle!Q261)</f>
        <v>Женщины</v>
      </c>
      <c r="C38" s="43" t="str">
        <f>IF(Title!$A$15=Title!$C$57,Toggle!B261,Toggle!R261)</f>
        <v>чел.</v>
      </c>
      <c r="D38" s="78">
        <v>447.39007954043302</v>
      </c>
      <c r="E38" s="78">
        <v>617.26468768222037</v>
      </c>
      <c r="F38" s="44">
        <v>1137</v>
      </c>
      <c r="G38" s="44">
        <v>980</v>
      </c>
      <c r="H38" s="78">
        <v>615</v>
      </c>
    </row>
    <row r="39" spans="2:8" x14ac:dyDescent="0.35">
      <c r="B39" s="54" t="str">
        <f>IF(Title!$A$15=Title!$C$57,Toggle!A262,Toggle!Q262)</f>
        <v>Мужчины</v>
      </c>
      <c r="C39" s="43" t="str">
        <f>IF(Title!$A$15=Title!$C$57,Toggle!B262,Toggle!R262)</f>
        <v>чел.</v>
      </c>
      <c r="D39" s="78">
        <v>2343.1600751215201</v>
      </c>
      <c r="E39" s="78">
        <v>2580.9564653057987</v>
      </c>
      <c r="F39" s="44">
        <v>4243</v>
      </c>
      <c r="G39" s="44">
        <v>4171</v>
      </c>
      <c r="H39" s="78">
        <v>3221</v>
      </c>
    </row>
    <row r="40" spans="2:8" x14ac:dyDescent="0.35">
      <c r="B40" s="49" t="str">
        <f>IF(Title!$A$15=Title!$C$57,Toggle!A263,Toggle!Q263)</f>
        <v>Срочный договор</v>
      </c>
      <c r="C40" s="43" t="str">
        <f>IF(Title!$A$15=Title!$C$57,Toggle!B263,Toggle!R263)</f>
        <v>чел.</v>
      </c>
      <c r="D40" s="78">
        <v>3794.449845338047</v>
      </c>
      <c r="E40" s="78">
        <v>3510.7788470119808</v>
      </c>
      <c r="F40" s="44">
        <v>1929</v>
      </c>
      <c r="G40" s="44">
        <v>5377</v>
      </c>
      <c r="H40" s="78">
        <v>5216</v>
      </c>
    </row>
    <row r="41" spans="2:8" x14ac:dyDescent="0.35">
      <c r="B41" s="54" t="str">
        <f>IF(Title!$A$15=Title!$C$57,Toggle!A264,Toggle!Q264)</f>
        <v>Женщины</v>
      </c>
      <c r="C41" s="43" t="str">
        <f>IF(Title!$A$15=Title!$C$57,Toggle!B264,Toggle!R264)</f>
        <v>чел.</v>
      </c>
      <c r="D41" s="78">
        <v>610.34191338930623</v>
      </c>
      <c r="E41" s="78">
        <v>535.48333983749569</v>
      </c>
      <c r="F41" s="44">
        <v>792</v>
      </c>
      <c r="G41" s="44">
        <v>749</v>
      </c>
      <c r="H41" s="78">
        <v>839</v>
      </c>
    </row>
    <row r="42" spans="2:8" x14ac:dyDescent="0.35">
      <c r="B42" s="54" t="str">
        <f>IF(Title!$A$15=Title!$C$57,Toggle!A265,Toggle!Q265)</f>
        <v>Мужчины</v>
      </c>
      <c r="C42" s="43" t="str">
        <f>IF(Title!$A$15=Title!$C$57,Toggle!B265,Toggle!R265)</f>
        <v>чел.</v>
      </c>
      <c r="D42" s="78">
        <v>3184.1079319487408</v>
      </c>
      <c r="E42" s="78">
        <v>2975.295507174485</v>
      </c>
      <c r="F42" s="44">
        <v>1137</v>
      </c>
      <c r="G42" s="44">
        <v>4628</v>
      </c>
      <c r="H42" s="78">
        <v>4377</v>
      </c>
    </row>
    <row r="43" spans="2:8" ht="14.5" customHeight="1" x14ac:dyDescent="0.35">
      <c r="B43" s="55" t="str">
        <f>IF(Title!$A$15=Title!$C$57,Toggle!A266,Toggle!Q266)</f>
        <v>По типу занятости</v>
      </c>
      <c r="C43" s="43" t="str">
        <f>IF(Title!$A$15=Title!$C$57,Toggle!B266,Toggle!R266)</f>
        <v>чел.</v>
      </c>
      <c r="D43" s="85"/>
      <c r="E43" s="85"/>
      <c r="F43" s="85"/>
      <c r="G43" s="85"/>
      <c r="H43" s="85"/>
    </row>
    <row r="44" spans="2:8" x14ac:dyDescent="0.35">
      <c r="B44" s="49" t="str">
        <f>IF(Title!$A$15=Title!$C$57,Toggle!A267,Toggle!Q267)</f>
        <v>Сотрудники, работающие полный рабочий день</v>
      </c>
      <c r="C44" s="43" t="str">
        <f>IF(Title!$A$15=Title!$C$57,Toggle!B267,Toggle!R267)</f>
        <v>чел.</v>
      </c>
      <c r="D44" s="87">
        <v>6585</v>
      </c>
      <c r="E44" s="87">
        <v>6709</v>
      </c>
      <c r="F44" s="87">
        <v>10540</v>
      </c>
      <c r="G44" s="78">
        <v>10528</v>
      </c>
      <c r="H44" s="78">
        <v>9027</v>
      </c>
    </row>
    <row r="45" spans="2:8" x14ac:dyDescent="0.35">
      <c r="B45" s="54" t="str">
        <f>IF(Title!$A$15=Title!$C$57,Toggle!A268,Toggle!Q268)</f>
        <v>Женщины</v>
      </c>
      <c r="C45" s="43" t="str">
        <f>IF(Title!$A$15=Title!$C$57,Toggle!B268,Toggle!R268)</f>
        <v>чел.</v>
      </c>
      <c r="D45" s="87">
        <v>1101.4613411854102</v>
      </c>
      <c r="E45" s="87">
        <v>1122.2026025835867</v>
      </c>
      <c r="F45" s="87">
        <v>1763.0072188449849</v>
      </c>
      <c r="G45" s="78">
        <v>1761</v>
      </c>
      <c r="H45" s="78">
        <v>1446</v>
      </c>
    </row>
    <row r="46" spans="2:8" x14ac:dyDescent="0.35">
      <c r="B46" s="54" t="str">
        <f>IF(Title!$A$15=Title!$C$57,Toggle!A269,Toggle!Q269)</f>
        <v>Мужчины</v>
      </c>
      <c r="C46" s="43" t="str">
        <f>IF(Title!$A$15=Title!$C$57,Toggle!B269,Toggle!R269)</f>
        <v>чел.</v>
      </c>
      <c r="D46" s="87">
        <v>5483.5386588145902</v>
      </c>
      <c r="E46" s="87">
        <v>5586.7973974164133</v>
      </c>
      <c r="F46" s="87">
        <v>8776.9927811550151</v>
      </c>
      <c r="G46" s="78">
        <v>8767</v>
      </c>
      <c r="H46" s="44">
        <v>7581</v>
      </c>
    </row>
    <row r="47" spans="2:8" x14ac:dyDescent="0.35">
      <c r="B47" s="49" t="str">
        <f>IF(Title!$A$15=Title!$C$57,Toggle!A270,Toggle!Q270)</f>
        <v>Сотрудники, работающие неполный рабочий день</v>
      </c>
      <c r="C47" s="43" t="str">
        <f>IF(Title!$A$15=Title!$C$57,Toggle!B270,Toggle!R270)</f>
        <v>чел.</v>
      </c>
      <c r="D47" s="87">
        <v>0</v>
      </c>
      <c r="E47" s="87">
        <v>0</v>
      </c>
      <c r="F47" s="87">
        <v>0</v>
      </c>
      <c r="G47" s="78">
        <v>0</v>
      </c>
      <c r="H47" s="78">
        <v>25</v>
      </c>
    </row>
    <row r="48" spans="2:8" x14ac:dyDescent="0.35">
      <c r="B48" s="54" t="str">
        <f>IF(Title!$A$15=Title!$C$57,Toggle!A271,Toggle!Q271)</f>
        <v>Женщины</v>
      </c>
      <c r="C48" s="43" t="str">
        <f>IF(Title!$A$15=Title!$C$57,Toggle!B271,Toggle!R271)</f>
        <v>чел.</v>
      </c>
      <c r="D48" s="87">
        <v>0</v>
      </c>
      <c r="E48" s="87">
        <v>0</v>
      </c>
      <c r="F48" s="87">
        <v>0</v>
      </c>
      <c r="G48" s="78">
        <v>0</v>
      </c>
      <c r="H48" s="78">
        <v>5</v>
      </c>
    </row>
    <row r="49" spans="2:8" x14ac:dyDescent="0.35">
      <c r="B49" s="54" t="str">
        <f>IF(Title!$A$15=Title!$C$57,Toggle!A272,Toggle!Q272)</f>
        <v>Мужчины</v>
      </c>
      <c r="C49" s="43" t="str">
        <f>IF(Title!$A$15=Title!$C$57,Toggle!B272,Toggle!R272)</f>
        <v>чел.</v>
      </c>
      <c r="D49" s="87">
        <v>0</v>
      </c>
      <c r="E49" s="87">
        <v>0</v>
      </c>
      <c r="F49" s="87">
        <v>0</v>
      </c>
      <c r="G49" s="78">
        <v>0</v>
      </c>
      <c r="H49" s="78">
        <v>20</v>
      </c>
    </row>
    <row r="50" spans="2:8" x14ac:dyDescent="0.35">
      <c r="B50" s="42"/>
    </row>
    <row r="51" spans="2:8" ht="26" x14ac:dyDescent="0.35">
      <c r="B51" s="48" t="str">
        <f>IF(Title!$A$15=Title!$C$57,Toggle!A274,Toggle!Q274)</f>
        <v>Состав персонала в разбивке по возрастным группам</v>
      </c>
      <c r="C51" s="37"/>
      <c r="D51" s="38"/>
      <c r="E51" s="38"/>
      <c r="F51" s="38"/>
      <c r="G51" s="38"/>
      <c r="H51" s="39"/>
    </row>
    <row r="52" spans="2:8" x14ac:dyDescent="0.35">
      <c r="B52" s="42" t="str">
        <f>IF(Title!$A$15=Title!$C$57,Toggle!A275,Toggle!Q275)</f>
        <v>Сотрудники младше 30 лет:</v>
      </c>
      <c r="C52" s="43" t="str">
        <f>IF(Title!$A$15=Title!$C$57,Toggle!B275,Toggle!R275)</f>
        <v>чел.</v>
      </c>
      <c r="D52" s="78">
        <v>1976</v>
      </c>
      <c r="E52" s="78">
        <v>2097</v>
      </c>
      <c r="F52" s="44">
        <v>2578</v>
      </c>
      <c r="G52" s="44">
        <v>2436</v>
      </c>
      <c r="H52" s="44">
        <v>2097</v>
      </c>
    </row>
    <row r="53" spans="2:8" x14ac:dyDescent="0.35">
      <c r="B53" s="51" t="str">
        <f>IF(Title!$A$15=Title!$C$57,Toggle!A276,Toggle!Q276)</f>
        <v>Доля сотрудников младше 30 лет</v>
      </c>
      <c r="C53" s="43" t="str">
        <f>IF(Title!$A$15=Title!$C$57,Toggle!B276,Toggle!R276)</f>
        <v>%</v>
      </c>
      <c r="D53" s="86">
        <v>0.30007593014426726</v>
      </c>
      <c r="E53" s="86">
        <v>0.31256521091071693</v>
      </c>
      <c r="F53" s="79">
        <v>0.24459203036053132</v>
      </c>
      <c r="G53" s="79">
        <v>0.23138297872340424</v>
      </c>
      <c r="H53" s="79">
        <v>0.23166151126822801</v>
      </c>
    </row>
    <row r="54" spans="2:8" x14ac:dyDescent="0.35">
      <c r="B54" s="42" t="str">
        <f>IF(Title!$A$15=Title!$C$57,Toggle!A277,Toggle!Q277)</f>
        <v>Сотрудники в возрасте от 30 до 50 лет:</v>
      </c>
      <c r="C54" s="43" t="str">
        <f>IF(Title!$A$15=Title!$C$57,Toggle!B277,Toggle!R277)</f>
        <v>чел.</v>
      </c>
      <c r="D54" s="78">
        <v>3721</v>
      </c>
      <c r="E54" s="78">
        <v>3582</v>
      </c>
      <c r="F54" s="44">
        <v>6031</v>
      </c>
      <c r="G54" s="44">
        <v>6199</v>
      </c>
      <c r="H54" s="44">
        <v>5214</v>
      </c>
    </row>
    <row r="55" spans="2:8" x14ac:dyDescent="0.35">
      <c r="B55" s="51" t="str">
        <f>IF(Title!$A$15=Title!$C$57,Toggle!A278,Toggle!Q278)</f>
        <v>Доля сотрудников в возрасте от 30 до 50 лет</v>
      </c>
      <c r="C55" s="43" t="str">
        <f>IF(Title!$A$15=Title!$C$57,Toggle!B278,Toggle!R278)</f>
        <v>%</v>
      </c>
      <c r="D55" s="86">
        <v>0.56507213363705389</v>
      </c>
      <c r="E55" s="86">
        <v>0.5339096735728126</v>
      </c>
      <c r="F55" s="79">
        <v>0.57220113851992405</v>
      </c>
      <c r="G55" s="79">
        <v>0.58881079027355621</v>
      </c>
      <c r="H55" s="79">
        <v>0.57600530269553685</v>
      </c>
    </row>
    <row r="56" spans="2:8" x14ac:dyDescent="0.35">
      <c r="B56" s="42" t="str">
        <f>IF(Title!$A$15=Title!$C$57,Toggle!A279,Toggle!Q279)</f>
        <v>Сотрудники старше 50 лет:</v>
      </c>
      <c r="C56" s="43" t="str">
        <f>IF(Title!$A$15=Title!$C$57,Toggle!B279,Toggle!R279)</f>
        <v>чел.</v>
      </c>
      <c r="D56" s="78">
        <v>888</v>
      </c>
      <c r="E56" s="78">
        <v>1030</v>
      </c>
      <c r="F56" s="44">
        <v>1931</v>
      </c>
      <c r="G56" s="44">
        <v>1893</v>
      </c>
      <c r="H56" s="44">
        <v>1741</v>
      </c>
    </row>
    <row r="57" spans="2:8" x14ac:dyDescent="0.35">
      <c r="B57" s="51" t="str">
        <f>IF(Title!$A$15=Title!$C$57,Toggle!A280,Toggle!Q280)</f>
        <v>Доля сотрудников старше 50 лет</v>
      </c>
      <c r="C57" s="43" t="str">
        <f>IF(Title!$A$15=Title!$C$57,Toggle!B280,Toggle!R280)</f>
        <v>%</v>
      </c>
      <c r="D57" s="86">
        <v>0.1348519362186788</v>
      </c>
      <c r="E57" s="86">
        <v>0.15352511551647041</v>
      </c>
      <c r="F57" s="79">
        <v>0.18320683111954458</v>
      </c>
      <c r="G57" s="79">
        <v>0.17980623100303952</v>
      </c>
      <c r="H57" s="79">
        <v>0.19233318603623509</v>
      </c>
    </row>
    <row r="58" spans="2:8" x14ac:dyDescent="0.35">
      <c r="D58" s="114"/>
      <c r="E58" s="114"/>
      <c r="F58" s="114"/>
      <c r="G58" s="114"/>
      <c r="H58" s="114"/>
    </row>
    <row r="59" spans="2:8" x14ac:dyDescent="0.35">
      <c r="B59" s="48" t="str">
        <f>IF(Title!$A$15=Title!$C$57,Toggle!A282,Toggle!Q282)</f>
        <v>Состав персонала в разбивке по полу</v>
      </c>
      <c r="C59" s="37"/>
      <c r="D59" s="38"/>
      <c r="E59" s="38"/>
      <c r="F59" s="38"/>
      <c r="G59" s="38"/>
      <c r="H59" s="39" t="s">
        <v>90</v>
      </c>
    </row>
    <row r="60" spans="2:8" x14ac:dyDescent="0.35">
      <c r="B60" s="42" t="str">
        <f>IF(Title!$A$15=Title!$C$57,Toggle!A283,Toggle!Q283)</f>
        <v>Доля женщин в общей численности персонала</v>
      </c>
      <c r="C60" s="43" t="str">
        <f>IF(Title!$A$15=Title!$C$57,Toggle!B283,Toggle!R283)</f>
        <v>%</v>
      </c>
      <c r="D60" s="177">
        <v>0.19772209567198179</v>
      </c>
      <c r="E60" s="177">
        <v>0.19019227902817112</v>
      </c>
      <c r="F60" s="177">
        <v>0.18301707779886148</v>
      </c>
      <c r="G60" s="177">
        <v>0.20678191489361702</v>
      </c>
      <c r="H60" s="177">
        <v>0.16051701281484754</v>
      </c>
    </row>
    <row r="61" spans="2:8" x14ac:dyDescent="0.35">
      <c r="B61" s="42" t="str">
        <f>IF(Title!$A$15=Title!$C$57,Toggle!A284,Toggle!Q284)</f>
        <v>Доля женщин-руководителей высшего звена</v>
      </c>
      <c r="C61" s="43" t="str">
        <f>IF(Title!$A$15=Title!$C$57,Toggle!B284,Toggle!R284)</f>
        <v>%</v>
      </c>
      <c r="D61" s="113" t="s">
        <v>230</v>
      </c>
      <c r="E61" s="113" t="s">
        <v>230</v>
      </c>
      <c r="F61" s="177">
        <v>0.17100000000000001</v>
      </c>
      <c r="G61" s="177">
        <v>0.19600000000000001</v>
      </c>
      <c r="H61" s="177">
        <v>0.27710843373493976</v>
      </c>
    </row>
    <row r="62" spans="2:8" x14ac:dyDescent="0.35">
      <c r="B62" s="42" t="str">
        <f>IF(Title!$A$15=Title!$C$57,Toggle!A285,Toggle!Q285)</f>
        <v>Доля женщин-руководителей функционального звена</v>
      </c>
      <c r="C62" s="43" t="str">
        <f>IF(Title!$A$15=Title!$C$57,Toggle!B285,Toggle!R285)</f>
        <v>%</v>
      </c>
      <c r="D62" s="113" t="s">
        <v>230</v>
      </c>
      <c r="E62" s="113" t="s">
        <v>230</v>
      </c>
      <c r="F62" s="177">
        <v>0.22</v>
      </c>
      <c r="G62" s="177">
        <v>0.191</v>
      </c>
      <c r="H62" s="177">
        <v>0.18548387096774194</v>
      </c>
    </row>
    <row r="63" spans="2:8" x14ac:dyDescent="0.35">
      <c r="B63" s="42" t="str">
        <f>IF(Title!$A$15=Title!$C$57,Toggle!A286,Toggle!Q286)</f>
        <v>Доля женщин-специалистов</v>
      </c>
      <c r="C63" s="43" t="str">
        <f>IF(Title!$A$15=Title!$C$57,Toggle!B286,Toggle!R286)</f>
        <v>%</v>
      </c>
      <c r="D63" s="113" t="s">
        <v>230</v>
      </c>
      <c r="E63" s="113" t="s">
        <v>230</v>
      </c>
      <c r="F63" s="177">
        <v>0.39400000000000002</v>
      </c>
      <c r="G63" s="177">
        <v>0.34399999999999997</v>
      </c>
      <c r="H63" s="177">
        <v>0.32522522522522523</v>
      </c>
    </row>
    <row r="64" spans="2:8" x14ac:dyDescent="0.35">
      <c r="B64" s="42" t="str">
        <f>IF(Title!$A$15=Title!$C$57,Toggle!A287,Toggle!Q287)</f>
        <v>Доля женщин-рабочих</v>
      </c>
      <c r="C64" s="43" t="str">
        <f>IF(Title!$A$15=Title!$C$57,Toggle!B287,Toggle!R287)</f>
        <v>%</v>
      </c>
      <c r="D64" s="113" t="s">
        <v>230</v>
      </c>
      <c r="E64" s="113" t="s">
        <v>230</v>
      </c>
      <c r="F64" s="177">
        <v>0.14699999999999999</v>
      </c>
      <c r="G64" s="177">
        <v>0.106</v>
      </c>
      <c r="H64" s="177">
        <v>9.8192867423636657E-2</v>
      </c>
    </row>
    <row r="65" spans="2:8" x14ac:dyDescent="0.35">
      <c r="B65" s="42" t="str">
        <f>IF(Title!$A$15=Title!$C$57,Toggle!A288,Toggle!Q288)</f>
        <v>Разрыв в оплате труда между мужчинами и женщинами</v>
      </c>
      <c r="C65" s="43" t="str">
        <f>IF(Title!$A$15=Title!$C$57,Toggle!B288,Toggle!R288)</f>
        <v>%</v>
      </c>
      <c r="D65" s="177">
        <v>0</v>
      </c>
      <c r="E65" s="177">
        <v>0</v>
      </c>
      <c r="F65" s="177">
        <v>0</v>
      </c>
      <c r="G65" s="177">
        <v>6.908645593357976E-2</v>
      </c>
      <c r="H65" s="177">
        <v>-3.060874951315995E-2</v>
      </c>
    </row>
    <row r="66" spans="2:8" x14ac:dyDescent="0.35">
      <c r="D66" s="110"/>
      <c r="E66" s="110"/>
      <c r="F66" s="110"/>
      <c r="G66" s="110"/>
      <c r="H66" s="110"/>
    </row>
    <row r="67" spans="2:8" x14ac:dyDescent="0.35">
      <c r="B67" s="48" t="str">
        <f>IF(Title!$A$15=Title!$C$57,Toggle!A290,Toggle!Q290)</f>
        <v>Обучение персонала</v>
      </c>
      <c r="C67" s="37"/>
      <c r="D67" s="38"/>
      <c r="E67" s="38"/>
      <c r="F67" s="38"/>
      <c r="G67" s="38"/>
      <c r="H67" s="39" t="s">
        <v>439</v>
      </c>
    </row>
    <row r="68" spans="2:8" x14ac:dyDescent="0.35">
      <c r="B68" s="42" t="str">
        <f>IF(Title!$A$15=Title!$C$57,Toggle!A291,Toggle!Q291)</f>
        <v>Количество сотрудников, прошедших обучение</v>
      </c>
      <c r="C68" s="43" t="str">
        <f>IF(Title!$A$15=Title!$C$57,Toggle!B291,Toggle!R291)</f>
        <v>чел.</v>
      </c>
      <c r="D68" s="44">
        <v>2131</v>
      </c>
      <c r="E68" s="44">
        <v>3346</v>
      </c>
      <c r="F68" s="44">
        <v>10199</v>
      </c>
      <c r="G68" s="44">
        <v>7325</v>
      </c>
      <c r="H68" s="44">
        <v>21708</v>
      </c>
    </row>
    <row r="69" spans="2:8" x14ac:dyDescent="0.35">
      <c r="B69" s="42" t="str">
        <f>IF(Title!$A$15=Title!$C$57,Toggle!A292,Toggle!Q292)</f>
        <v>Среднее количество часов обучения на одного сотрудника (в год)</v>
      </c>
      <c r="C69" s="43" t="str">
        <f>IF(Title!$A$15=Title!$C$57,Toggle!B292,Toggle!R292)</f>
        <v>ед.</v>
      </c>
      <c r="D69" s="44">
        <v>9.8327272727272721</v>
      </c>
      <c r="E69" s="44">
        <v>12.363636363636363</v>
      </c>
      <c r="F69" s="44">
        <v>32.104545454545452</v>
      </c>
      <c r="G69" s="44">
        <v>23.436363636363637</v>
      </c>
      <c r="H69" s="44">
        <v>22</v>
      </c>
    </row>
    <row r="70" spans="2:8" s="85" customFormat="1" x14ac:dyDescent="0.35">
      <c r="B70" s="121" t="str">
        <f>IF(Title!$A$15=Title!$C$57,Toggle!A293,Toggle!Q293)</f>
        <v>В разбивке по полу</v>
      </c>
      <c r="D70" s="78"/>
      <c r="E70" s="78"/>
      <c r="F70" s="78"/>
      <c r="G70" s="78"/>
      <c r="H70" s="78"/>
    </row>
    <row r="71" spans="2:8" x14ac:dyDescent="0.35">
      <c r="B71" s="50" t="str">
        <f>IF(Title!$A$15=Title!$C$57,Toggle!A294,Toggle!Q294)</f>
        <v>Женщины</v>
      </c>
      <c r="C71" s="43" t="str">
        <f>IF(Title!$A$15=Title!$C$57,Toggle!B294,Toggle!R294)</f>
        <v>часов</v>
      </c>
      <c r="D71" s="78">
        <v>17</v>
      </c>
      <c r="E71" s="78">
        <v>51</v>
      </c>
      <c r="F71" s="78">
        <v>20</v>
      </c>
      <c r="G71" s="78">
        <v>23</v>
      </c>
      <c r="H71" s="44">
        <v>16.41</v>
      </c>
    </row>
    <row r="72" spans="2:8" x14ac:dyDescent="0.35">
      <c r="B72" s="50" t="str">
        <f>IF(Title!$A$15=Title!$C$57,Toggle!A295,Toggle!Q295)</f>
        <v>Мужчины</v>
      </c>
      <c r="C72" s="43" t="str">
        <f>IF(Title!$A$15=Title!$C$57,Toggle!B295,Toggle!R295)</f>
        <v>часов</v>
      </c>
      <c r="D72" s="78">
        <v>14</v>
      </c>
      <c r="E72" s="78">
        <v>47</v>
      </c>
      <c r="F72" s="78">
        <v>22</v>
      </c>
      <c r="G72" s="78">
        <v>26</v>
      </c>
      <c r="H72" s="44">
        <v>21.09</v>
      </c>
    </row>
    <row r="73" spans="2:8" s="85" customFormat="1" x14ac:dyDescent="0.35">
      <c r="B73" s="121" t="str">
        <f>IF(Title!$A$15=Title!$C$57,Toggle!A296,Toggle!Q296)</f>
        <v>В разбивке по должности</v>
      </c>
      <c r="D73" s="78"/>
      <c r="E73" s="78"/>
      <c r="F73" s="78"/>
      <c r="G73" s="78"/>
      <c r="H73" s="78"/>
    </row>
    <row r="74" spans="2:8" x14ac:dyDescent="0.35">
      <c r="B74" s="50" t="str">
        <f>IF(Title!$A$15=Title!$C$57,Toggle!A297,Toggle!Q297)</f>
        <v>Руководители и специалисты</v>
      </c>
      <c r="C74" s="43" t="str">
        <f>IF(Title!$A$15=Title!$C$57,Toggle!B297,Toggle!R297)</f>
        <v>часов</v>
      </c>
      <c r="D74" s="78">
        <v>44</v>
      </c>
      <c r="E74" s="78">
        <v>110</v>
      </c>
      <c r="F74" s="78">
        <v>13</v>
      </c>
      <c r="G74" s="78">
        <v>26</v>
      </c>
      <c r="H74" s="44">
        <v>19.13</v>
      </c>
    </row>
    <row r="75" spans="2:8" x14ac:dyDescent="0.35">
      <c r="B75" s="50" t="str">
        <f>IF(Title!$A$15=Title!$C$57,Toggle!A298,Toggle!Q298)</f>
        <v>Рабочие</v>
      </c>
      <c r="C75" s="43" t="str">
        <f>IF(Title!$A$15=Title!$C$57,Toggle!B298,Toggle!R298)</f>
        <v>часов</v>
      </c>
      <c r="D75" s="78">
        <v>10</v>
      </c>
      <c r="E75" s="78">
        <v>42</v>
      </c>
      <c r="F75" s="78">
        <v>27</v>
      </c>
      <c r="G75" s="78">
        <v>25</v>
      </c>
      <c r="H75" s="44">
        <v>20.18</v>
      </c>
    </row>
    <row r="76" spans="2:8" x14ac:dyDescent="0.35">
      <c r="B76" s="42" t="str">
        <f>IF(Title!$A$15=Title!$C$57,Toggle!A299,Toggle!Q299)</f>
        <v>Общий объем инвестиций в обучение</v>
      </c>
      <c r="C76" s="43" t="str">
        <f>IF(Title!$A$15=Title!$C$57,Toggle!B299,Toggle!R299)</f>
        <v>млн тенге</v>
      </c>
      <c r="D76" s="78">
        <v>93</v>
      </c>
      <c r="E76" s="78">
        <v>293</v>
      </c>
      <c r="F76" s="78">
        <v>580</v>
      </c>
      <c r="G76" s="78">
        <v>900</v>
      </c>
      <c r="H76" s="44">
        <v>703.29683420000003</v>
      </c>
    </row>
    <row r="77" spans="2:8" x14ac:dyDescent="0.35">
      <c r="B77" s="42" t="str">
        <f>IF(Title!$A$15=Title!$C$57,Toggle!A300,Toggle!Q300)</f>
        <v>Объем инвестиций в обучение одного сотрудника (в год)</v>
      </c>
      <c r="C77" s="43" t="str">
        <f>IF(Title!$A$15=Title!$C$57,Toggle!B300,Toggle!R300)</f>
        <v>тенге</v>
      </c>
      <c r="D77" s="78">
        <v>62000</v>
      </c>
      <c r="E77" s="78">
        <v>87567.244471010155</v>
      </c>
      <c r="F77" s="78">
        <v>56868.320423570942</v>
      </c>
      <c r="G77" s="78">
        <v>122866.89419795222</v>
      </c>
      <c r="H77" s="44">
        <v>32398.048378477983</v>
      </c>
    </row>
    <row r="79" spans="2:8" x14ac:dyDescent="0.35">
      <c r="B79" s="48" t="str">
        <f>IF(Title!$A$15=Title!$C$57,Toggle!A302,Toggle!Q302)</f>
        <v>Дополнительная информация</v>
      </c>
      <c r="C79" s="37"/>
      <c r="D79" s="38"/>
      <c r="E79" s="38"/>
      <c r="F79" s="38"/>
      <c r="G79" s="38"/>
      <c r="H79" s="39" t="s">
        <v>483</v>
      </c>
    </row>
    <row r="80" spans="2:8" x14ac:dyDescent="0.35">
      <c r="B80" s="42" t="str">
        <f>IF(Title!$A$15=Title!$C$57,Toggle!A303,Toggle!Q303)</f>
        <v>Сотрудники с инвалидностью</v>
      </c>
      <c r="C80" s="43" t="str">
        <f>IF(Title!$A$15=Title!$C$57,Toggle!B303,Toggle!R303)</f>
        <v>чел.</v>
      </c>
      <c r="D80" s="44">
        <v>218</v>
      </c>
      <c r="E80" s="44">
        <v>166</v>
      </c>
      <c r="F80" s="44">
        <v>151</v>
      </c>
      <c r="G80" s="44">
        <v>125</v>
      </c>
      <c r="H80" s="44">
        <v>102</v>
      </c>
    </row>
    <row r="81" spans="2:8" x14ac:dyDescent="0.35">
      <c r="B81" s="42" t="str">
        <f>IF(Title!$A$15=Title!$C$57,Toggle!A304,Toggle!Q304)</f>
        <v>Количество сотрудников, взявших отпуск по уходу за ребенком:</v>
      </c>
      <c r="C81" s="43" t="str">
        <f>IF(Title!$A$15=Title!$C$57,Toggle!B304,Toggle!R304)</f>
        <v>чел.</v>
      </c>
      <c r="D81" s="44">
        <v>11</v>
      </c>
      <c r="E81" s="44">
        <v>9</v>
      </c>
      <c r="F81" s="44">
        <v>150</v>
      </c>
      <c r="G81" s="44">
        <v>240</v>
      </c>
      <c r="H81" s="44">
        <v>90</v>
      </c>
    </row>
    <row r="82" spans="2:8" x14ac:dyDescent="0.35">
      <c r="B82" s="50" t="str">
        <f>IF(Title!$A$15=Title!$C$57,Toggle!A305,Toggle!Q305)</f>
        <v>Женщины</v>
      </c>
      <c r="C82" s="43" t="str">
        <f>IF(Title!$A$15=Title!$C$57,Toggle!B305,Toggle!R305)</f>
        <v>чел.</v>
      </c>
      <c r="D82" s="78">
        <v>11</v>
      </c>
      <c r="E82" s="78">
        <v>9</v>
      </c>
      <c r="F82" s="44">
        <v>149</v>
      </c>
      <c r="G82" s="44">
        <v>78</v>
      </c>
      <c r="H82" s="44">
        <v>87</v>
      </c>
    </row>
    <row r="83" spans="2:8" x14ac:dyDescent="0.35">
      <c r="B83" s="50" t="str">
        <f>IF(Title!$A$15=Title!$C$57,Toggle!A306,Toggle!Q306)</f>
        <v>Мужчины</v>
      </c>
      <c r="C83" s="43" t="str">
        <f>IF(Title!$A$15=Title!$C$57,Toggle!B306,Toggle!R306)</f>
        <v>чел.</v>
      </c>
      <c r="D83" s="78">
        <v>0</v>
      </c>
      <c r="E83" s="78">
        <v>0</v>
      </c>
      <c r="F83" s="44">
        <v>1</v>
      </c>
      <c r="G83" s="44">
        <v>162</v>
      </c>
      <c r="H83" s="44">
        <v>3</v>
      </c>
    </row>
    <row r="84" spans="2:8" ht="23.15" customHeight="1" x14ac:dyDescent="0.35">
      <c r="B84" s="84" t="str">
        <f>IF(Title!$A$15=Title!$C$57,Toggle!A307,Toggle!Q307)</f>
        <v>Доля сотрудников, вернувшихся на работу после отпуска по уходу за ребенком</v>
      </c>
      <c r="C84" s="43" t="str">
        <f>IF(Title!$A$15=Title!$C$57,Toggle!B307,Toggle!R307)</f>
        <v>%</v>
      </c>
      <c r="D84" s="86">
        <v>1.6704631738800305E-3</v>
      </c>
      <c r="E84" s="86">
        <v>1.341481591891489E-3</v>
      </c>
      <c r="F84" s="79">
        <v>1.4231499051233396E-2</v>
      </c>
      <c r="G84" s="79">
        <v>0.02</v>
      </c>
      <c r="H84" s="79">
        <v>0.03</v>
      </c>
    </row>
    <row r="85" spans="2:8" x14ac:dyDescent="0.35">
      <c r="F85" s="110"/>
      <c r="G85" s="110"/>
    </row>
    <row r="86" spans="2:8" x14ac:dyDescent="0.35">
      <c r="B86" s="48" t="str">
        <f>IF(Title!$A$15=Title!$C$57,Toggle!A309,Toggle!Q309)</f>
        <v>Оплата труда</v>
      </c>
      <c r="C86" s="37"/>
      <c r="D86" s="38"/>
      <c r="E86" s="38"/>
      <c r="F86" s="38"/>
      <c r="G86" s="38"/>
      <c r="H86" s="39" t="s">
        <v>103</v>
      </c>
    </row>
    <row r="87" spans="2:8" x14ac:dyDescent="0.35">
      <c r="B87" s="42" t="str">
        <f>IF(Title!$A$15=Title!$C$57,Toggle!A310,Toggle!Q310)</f>
        <v>Минимальный размера оплаты труда РК</v>
      </c>
      <c r="C87" s="45"/>
      <c r="D87" s="44"/>
      <c r="E87" s="44"/>
      <c r="F87" s="44"/>
      <c r="G87" s="44"/>
      <c r="H87" s="44"/>
    </row>
    <row r="88" spans="2:8" x14ac:dyDescent="0.35">
      <c r="B88" s="50" t="str">
        <f>IF(Title!$A$15=Title!$C$57,Toggle!A311,Toggle!Q311)</f>
        <v>Женщины</v>
      </c>
      <c r="C88" s="43" t="str">
        <f>IF(Title!$A$15=Title!$C$57,Toggle!B311,Toggle!R311)</f>
        <v>тенге</v>
      </c>
      <c r="D88" s="87">
        <v>42500</v>
      </c>
      <c r="E88" s="87">
        <v>42500</v>
      </c>
      <c r="F88" s="78">
        <v>42500</v>
      </c>
      <c r="G88" s="44">
        <v>60000</v>
      </c>
      <c r="H88" s="44">
        <v>70000</v>
      </c>
    </row>
    <row r="89" spans="2:8" x14ac:dyDescent="0.35">
      <c r="B89" s="50" t="str">
        <f>IF(Title!$A$15=Title!$C$57,Toggle!A312,Toggle!Q312)</f>
        <v>Мужчины</v>
      </c>
      <c r="C89" s="43" t="str">
        <f>IF(Title!$A$15=Title!$C$57,Toggle!B312,Toggle!R312)</f>
        <v>тенге</v>
      </c>
      <c r="D89" s="87">
        <v>42500</v>
      </c>
      <c r="E89" s="87">
        <v>42500</v>
      </c>
      <c r="F89" s="78">
        <v>42500</v>
      </c>
      <c r="G89" s="44">
        <v>60000</v>
      </c>
      <c r="H89" s="44">
        <v>70000</v>
      </c>
    </row>
    <row r="90" spans="2:8" x14ac:dyDescent="0.35">
      <c r="B90" s="42" t="str">
        <f>IF(Title!$A$15=Title!$C$57,Toggle!A313,Toggle!Q313)</f>
        <v>Средняя заработная плата по Компании</v>
      </c>
      <c r="C90" s="43"/>
      <c r="D90" s="78"/>
      <c r="E90" s="78"/>
      <c r="F90" s="78"/>
      <c r="G90" s="44"/>
      <c r="H90" s="44"/>
    </row>
    <row r="91" spans="2:8" x14ac:dyDescent="0.35">
      <c r="B91" s="50" t="str">
        <f>IF(Title!$A$15=Title!$C$57,Toggle!A314,Toggle!Q314)</f>
        <v>Женщины</v>
      </c>
      <c r="C91" s="43" t="str">
        <f>IF(Title!$A$15=Title!$C$57,Toggle!B314,Toggle!R314)</f>
        <v>тенге</v>
      </c>
      <c r="D91" s="87">
        <v>258124</v>
      </c>
      <c r="E91" s="87">
        <v>310707</v>
      </c>
      <c r="F91" s="112">
        <v>363527</v>
      </c>
      <c r="G91" s="44">
        <v>404197</v>
      </c>
      <c r="H91" s="44">
        <v>413172</v>
      </c>
    </row>
    <row r="92" spans="2:8" x14ac:dyDescent="0.35">
      <c r="B92" s="50" t="str">
        <f>IF(Title!$A$15=Title!$C$57,Toggle!A315,Toggle!Q315)</f>
        <v>Мужчины</v>
      </c>
      <c r="C92" s="43" t="str">
        <f>IF(Title!$A$15=Title!$C$57,Toggle!B315,Toggle!R315)</f>
        <v>тенге</v>
      </c>
      <c r="D92" s="87">
        <v>258124</v>
      </c>
      <c r="E92" s="87">
        <v>310707</v>
      </c>
      <c r="F92" s="78">
        <v>363527</v>
      </c>
      <c r="G92" s="44">
        <v>378077</v>
      </c>
      <c r="H92" s="44">
        <v>426218</v>
      </c>
    </row>
    <row r="93" spans="2:8" x14ac:dyDescent="0.35">
      <c r="B93" s="42" t="str">
        <f>IF(Title!$A$15=Title!$C$57,Toggle!A316,Toggle!Q316)</f>
        <v>Средняя заработная плата по региону РК</v>
      </c>
      <c r="C93" s="43"/>
      <c r="D93" s="78"/>
      <c r="E93" s="78"/>
      <c r="F93" s="78"/>
      <c r="G93" s="44"/>
      <c r="H93" s="44"/>
    </row>
    <row r="94" spans="2:8" x14ac:dyDescent="0.35">
      <c r="B94" s="50" t="str">
        <f>IF(Title!$A$15=Title!$C$57,Toggle!A317,Toggle!Q317)</f>
        <v>Женщины</v>
      </c>
      <c r="C94" s="43" t="str">
        <f>IF(Title!$A$15=Title!$C$57,Toggle!B317,Toggle!R317)</f>
        <v>тенге</v>
      </c>
      <c r="D94" s="87">
        <v>150779</v>
      </c>
      <c r="E94" s="87">
        <v>182679</v>
      </c>
      <c r="F94" s="87">
        <v>220160</v>
      </c>
      <c r="G94" s="87">
        <v>355072</v>
      </c>
      <c r="H94" s="78">
        <v>418788</v>
      </c>
    </row>
    <row r="95" spans="2:8" x14ac:dyDescent="0.35">
      <c r="B95" s="50" t="str">
        <f>IF(Title!$A$15=Title!$C$57,Toggle!A318,Toggle!Q318)</f>
        <v>Мужчины</v>
      </c>
      <c r="C95" s="43" t="str">
        <f>IF(Title!$A$15=Title!$C$57,Toggle!B318,Toggle!R318)</f>
        <v>тенге</v>
      </c>
      <c r="D95" s="87">
        <v>222514</v>
      </c>
      <c r="E95" s="87">
        <v>243524</v>
      </c>
      <c r="F95" s="87">
        <v>281239</v>
      </c>
      <c r="G95" s="87">
        <v>265643</v>
      </c>
      <c r="H95" s="78">
        <v>311217</v>
      </c>
    </row>
    <row r="97" spans="1:8" ht="16" customHeight="1" x14ac:dyDescent="0.35">
      <c r="A97" s="85"/>
      <c r="B97" s="48" t="str">
        <f>IF(Title!$A$15=Title!$C$57,Toggle!A320,Toggle!Q320)</f>
        <v>Доля сотрудников, нанятых из местного сообщества</v>
      </c>
      <c r="C97" s="37"/>
      <c r="D97" s="38"/>
      <c r="E97" s="38"/>
      <c r="F97" s="38"/>
      <c r="G97" s="38"/>
      <c r="H97" s="39" t="s">
        <v>104</v>
      </c>
    </row>
    <row r="98" spans="1:8" x14ac:dyDescent="0.35">
      <c r="A98" s="85"/>
      <c r="B98" s="42" t="str">
        <f>IF(Title!$A$15=Title!$C$57,Toggle!A321,Toggle!Q321)</f>
        <v>Руководители</v>
      </c>
      <c r="C98" s="43" t="str">
        <f>IF(Title!$A$15=Title!$C$57,Toggle!B321,Toggle!R321)</f>
        <v>%</v>
      </c>
      <c r="D98" s="113" t="s">
        <v>230</v>
      </c>
      <c r="E98" s="113" t="s">
        <v>230</v>
      </c>
      <c r="F98" s="113" t="s">
        <v>230</v>
      </c>
      <c r="G98" s="113" t="s">
        <v>230</v>
      </c>
      <c r="H98" s="113" t="s">
        <v>230</v>
      </c>
    </row>
    <row r="99" spans="1:8" x14ac:dyDescent="0.35">
      <c r="A99" s="85"/>
      <c r="B99" s="42" t="str">
        <f>IF(Title!$A$15=Title!$C$57,Toggle!A322,Toggle!Q322)</f>
        <v>Специалисты</v>
      </c>
      <c r="C99" s="43" t="str">
        <f>IF(Title!$A$15=Title!$C$57,Toggle!B322,Toggle!R322)</f>
        <v>%</v>
      </c>
      <c r="D99" s="113" t="s">
        <v>230</v>
      </c>
      <c r="E99" s="113" t="s">
        <v>230</v>
      </c>
      <c r="F99" s="113" t="s">
        <v>230</v>
      </c>
      <c r="G99" s="113" t="s">
        <v>230</v>
      </c>
      <c r="H99" s="113" t="s">
        <v>230</v>
      </c>
    </row>
    <row r="100" spans="1:8" x14ac:dyDescent="0.35">
      <c r="A100" s="85"/>
      <c r="B100" s="42" t="str">
        <f>IF(Title!$A$15=Title!$C$57,Toggle!A323,Toggle!Q323)</f>
        <v>Женщины</v>
      </c>
      <c r="C100" s="43" t="str">
        <f>IF(Title!$A$15=Title!$C$57,Toggle!B323,Toggle!R323)</f>
        <v>%</v>
      </c>
      <c r="D100" s="113" t="s">
        <v>230</v>
      </c>
      <c r="E100" s="113" t="s">
        <v>230</v>
      </c>
      <c r="F100" s="113" t="s">
        <v>230</v>
      </c>
      <c r="G100" s="113" t="s">
        <v>230</v>
      </c>
      <c r="H100" s="113" t="s">
        <v>230</v>
      </c>
    </row>
    <row r="101" spans="1:8" x14ac:dyDescent="0.35">
      <c r="A101" s="85"/>
      <c r="B101" s="42" t="str">
        <f>IF(Title!$A$15=Title!$C$57,Toggle!A324,Toggle!Q324)</f>
        <v>Мужчины</v>
      </c>
      <c r="C101" s="43" t="str">
        <f>IF(Title!$A$15=Title!$C$57,Toggle!B324,Toggle!R324)</f>
        <v>%</v>
      </c>
      <c r="D101" s="113" t="s">
        <v>230</v>
      </c>
      <c r="E101" s="113" t="s">
        <v>230</v>
      </c>
      <c r="F101" s="113" t="s">
        <v>230</v>
      </c>
      <c r="G101" s="113" t="s">
        <v>230</v>
      </c>
      <c r="H101" s="113" t="s">
        <v>230</v>
      </c>
    </row>
    <row r="103" spans="1:8" x14ac:dyDescent="0.35">
      <c r="B103" s="36" t="str">
        <f>IF(Title!$A$15=Title!$C$57,Toggle!A326,Toggle!Q326)</f>
        <v>Процент открытых вакансий, заполненных внутренними кандидатами</v>
      </c>
      <c r="C103" s="37"/>
      <c r="D103" s="38"/>
      <c r="E103" s="38"/>
      <c r="F103" s="38"/>
      <c r="G103" s="38"/>
      <c r="H103" s="39"/>
    </row>
    <row r="104" spans="1:8" x14ac:dyDescent="0.35">
      <c r="B104" s="94" t="str">
        <f>IF(Title!$A$15=Title!$C$57,Toggle!A327,Toggle!Q327)</f>
        <v>Доля внутреннего найма</v>
      </c>
      <c r="C104" s="43" t="str">
        <f>IF(Title!$A$15=Title!$C$57,Toggle!B327,Toggle!R327)</f>
        <v>%</v>
      </c>
      <c r="D104" s="98" t="s">
        <v>230</v>
      </c>
      <c r="E104" s="98" t="s">
        <v>230</v>
      </c>
      <c r="F104" s="98" t="s">
        <v>230</v>
      </c>
      <c r="G104" s="98">
        <v>20</v>
      </c>
      <c r="H104" s="146">
        <v>28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00B86-A287-4324-90A3-E63CA097284F}">
  <sheetPr>
    <tabColor theme="5" tint="0.59999389629810485"/>
  </sheetPr>
  <dimension ref="B2:I67"/>
  <sheetViews>
    <sheetView showGridLines="0"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RowHeight="14.5" x14ac:dyDescent="0.35"/>
  <cols>
    <col min="1" max="1" width="2.1796875" customWidth="1"/>
    <col min="2" max="2" width="64.453125" customWidth="1"/>
    <col min="4" max="6" width="13.54296875" customWidth="1"/>
    <col min="7" max="7" width="13.453125" bestFit="1" customWidth="1"/>
    <col min="8" max="8" width="14.1796875" customWidth="1"/>
  </cols>
  <sheetData>
    <row r="2" spans="2:8" s="2" customFormat="1" ht="15.5" x14ac:dyDescent="0.3">
      <c r="B2" s="29" t="str">
        <f>IF(Title!$A$15=Title!$C$57,Toggle!A330,Toggle!Q330)</f>
        <v>Социально-экономическое развитие</v>
      </c>
      <c r="C2" s="26"/>
      <c r="D2" s="27"/>
      <c r="E2" s="27"/>
      <c r="F2" s="27"/>
      <c r="G2" s="27"/>
      <c r="H2" s="27"/>
    </row>
    <row r="3" spans="2:8" ht="15" thickBot="1" x14ac:dyDescent="0.4"/>
    <row r="4" spans="2:8" s="4" customFormat="1" thickBot="1" x14ac:dyDescent="0.4">
      <c r="B4" s="34"/>
      <c r="C4" s="35" t="str">
        <f>IF(Title!$A$15=Title!$C$57,Toggle!B332,Toggle!R332)</f>
        <v>ЕИ</v>
      </c>
      <c r="D4" s="35">
        <v>2019</v>
      </c>
      <c r="E4" s="35">
        <v>2020</v>
      </c>
      <c r="F4" s="35">
        <v>2021</v>
      </c>
      <c r="G4" s="35">
        <v>2022</v>
      </c>
      <c r="H4" s="35">
        <v>2023</v>
      </c>
    </row>
    <row r="6" spans="2:8" s="5" customFormat="1" ht="14" x14ac:dyDescent="0.35">
      <c r="B6" s="36" t="str">
        <f>IF(Title!$A$15=Title!$C$57,Toggle!A334,Toggle!Q334)</f>
        <v>Производство</v>
      </c>
      <c r="C6" s="37"/>
      <c r="D6" s="37"/>
      <c r="E6" s="37"/>
      <c r="F6" s="37"/>
      <c r="G6" s="39"/>
      <c r="H6" s="39"/>
    </row>
    <row r="7" spans="2:8" s="8" customFormat="1" x14ac:dyDescent="0.35">
      <c r="B7" s="47" t="str">
        <f>IF(Title!$A$15=Title!$C$57,Toggle!A335,Toggle!Q335)</f>
        <v>Добыча руды</v>
      </c>
      <c r="C7" s="43" t="str">
        <f>IF(Title!$A$15=Title!$C$57,Toggle!B335,Toggle!R335)</f>
        <v>тонн</v>
      </c>
      <c r="D7" s="239">
        <v>2965716</v>
      </c>
      <c r="E7" s="239">
        <v>14470496</v>
      </c>
      <c r="F7" s="239">
        <v>15937522</v>
      </c>
      <c r="G7" s="239">
        <v>16701606</v>
      </c>
      <c r="H7" s="239">
        <v>14047908</v>
      </c>
    </row>
    <row r="8" spans="2:8" s="8" customFormat="1" ht="14.5" customHeight="1" x14ac:dyDescent="0.35">
      <c r="B8" s="49" t="str">
        <f>IF(Title!$A$15=Title!$C$57,Toggle!A336,Toggle!Q336)</f>
        <v>Открытые работы</v>
      </c>
      <c r="C8" s="43" t="str">
        <f>IF(Title!$A$15=Title!$C$57,Toggle!B336,Toggle!R336)</f>
        <v>тонн</v>
      </c>
      <c r="D8" s="240" t="s">
        <v>230</v>
      </c>
      <c r="E8" s="240" t="s">
        <v>230</v>
      </c>
      <c r="F8" s="239">
        <v>14826952</v>
      </c>
      <c r="G8" s="239">
        <v>15728914</v>
      </c>
      <c r="H8" s="239">
        <v>12926543</v>
      </c>
    </row>
    <row r="9" spans="2:8" s="8" customFormat="1" x14ac:dyDescent="0.35">
      <c r="B9" s="49" t="str">
        <f>IF(Title!$A$15=Title!$C$57,Toggle!A337,Toggle!Q337)</f>
        <v>Подземные работы</v>
      </c>
      <c r="C9" s="43" t="str">
        <f>IF(Title!$A$15=Title!$C$57,Toggle!B337,Toggle!R337)</f>
        <v>тонн</v>
      </c>
      <c r="D9" s="240" t="s">
        <v>230</v>
      </c>
      <c r="E9" s="240" t="s">
        <v>230</v>
      </c>
      <c r="F9" s="239">
        <v>1110570</v>
      </c>
      <c r="G9" s="239">
        <v>972692</v>
      </c>
      <c r="H9" s="239">
        <v>1121365</v>
      </c>
    </row>
    <row r="10" spans="2:8" s="8" customFormat="1" x14ac:dyDescent="0.35">
      <c r="B10" s="47" t="str">
        <f>IF(Title!$A$15=Title!$C$57,Toggle!A338,Toggle!Q338)</f>
        <v>Переработка руды</v>
      </c>
      <c r="C10" s="43" t="str">
        <f>IF(Title!$A$15=Title!$C$57,Toggle!B338,Toggle!R338)</f>
        <v>тонн</v>
      </c>
      <c r="D10" s="239">
        <v>3409482</v>
      </c>
      <c r="E10" s="239">
        <v>13457882</v>
      </c>
      <c r="F10" s="239">
        <v>13609055</v>
      </c>
      <c r="G10" s="239">
        <v>14168923</v>
      </c>
      <c r="H10" s="239">
        <v>14068506</v>
      </c>
    </row>
    <row r="11" spans="2:8" s="8" customFormat="1" x14ac:dyDescent="0.35">
      <c r="B11" s="47" t="str">
        <f>IF(Title!$A$15=Title!$C$57,Toggle!A339,Toggle!Q339)</f>
        <v>Производство</v>
      </c>
      <c r="C11" s="43"/>
      <c r="D11" s="239"/>
      <c r="E11" s="239"/>
      <c r="F11" s="239"/>
      <c r="G11" s="239"/>
      <c r="H11" s="239"/>
    </row>
    <row r="12" spans="2:8" s="8" customFormat="1" x14ac:dyDescent="0.35">
      <c r="B12" s="49" t="str">
        <f>IF(Title!$A$15=Title!$C$57,Toggle!A340,Toggle!Q340)</f>
        <v>Золото</v>
      </c>
      <c r="C12" s="43" t="str">
        <f>IF(Title!$A$15=Title!$C$57,Toggle!B340,Toggle!R340)</f>
        <v>унц.</v>
      </c>
      <c r="D12" s="239">
        <v>170155</v>
      </c>
      <c r="E12" s="239">
        <v>414579</v>
      </c>
      <c r="F12" s="239">
        <v>407094</v>
      </c>
      <c r="G12" s="239">
        <v>523117</v>
      </c>
      <c r="H12" s="239">
        <v>469578.95178675017</v>
      </c>
    </row>
    <row r="13" spans="2:8" x14ac:dyDescent="0.35">
      <c r="D13" s="165"/>
      <c r="E13" s="165"/>
      <c r="F13" s="165"/>
      <c r="G13" s="165"/>
      <c r="H13" s="165"/>
    </row>
    <row r="14" spans="2:8" s="5" customFormat="1" ht="14" x14ac:dyDescent="0.35">
      <c r="B14" s="36" t="str">
        <f>IF(Title!$A$15=Title!$C$57,Toggle!A342,Toggle!Q342)</f>
        <v>Распределение экономической стоимости</v>
      </c>
      <c r="C14" s="37"/>
      <c r="D14" s="241"/>
      <c r="E14" s="241"/>
      <c r="F14" s="241"/>
      <c r="G14" s="242"/>
      <c r="H14" s="242" t="s">
        <v>125</v>
      </c>
    </row>
    <row r="15" spans="2:8" s="5" customFormat="1" ht="14" x14ac:dyDescent="0.35">
      <c r="B15" s="124" t="str">
        <f>IF(Title!$A$15=Title!$C$57,Toggle!A343,Toggle!Q343)</f>
        <v>Ключевые показатели</v>
      </c>
      <c r="C15" s="45"/>
      <c r="D15" s="243"/>
      <c r="E15" s="243"/>
      <c r="F15" s="243"/>
      <c r="G15" s="244"/>
      <c r="H15" s="244"/>
    </row>
    <row r="16" spans="2:8" s="5" customFormat="1" ht="14" x14ac:dyDescent="0.35">
      <c r="B16" s="126" t="str">
        <f>IF(Title!$A$15=Title!$C$57,Toggle!A344,Toggle!Q344)</f>
        <v>Денежные затраты, тенге на унцию золотого эквивалента</v>
      </c>
      <c r="C16" s="125" t="str">
        <f>IF(Title!$A$15=Title!$C$57,Toggle!B344,Toggle!R344)</f>
        <v>тенге</v>
      </c>
      <c r="D16" s="245">
        <v>180460</v>
      </c>
      <c r="E16" s="245">
        <v>317310</v>
      </c>
      <c r="F16" s="245">
        <v>459657</v>
      </c>
      <c r="G16" s="245">
        <v>580550</v>
      </c>
      <c r="H16" s="245">
        <v>696408.20517123374</v>
      </c>
    </row>
    <row r="17" spans="2:8" s="5" customFormat="1" ht="14" x14ac:dyDescent="0.35">
      <c r="B17" s="126" t="str">
        <f>IF(Title!$A$15=Title!$C$57,Toggle!A345,Toggle!Q345)</f>
        <v>Себестоимость реализации</v>
      </c>
      <c r="C17" s="125" t="str">
        <f>IF(Title!$A$15=Title!$C$57,Toggle!B345,Toggle!R345)</f>
        <v>тыс. тенге</v>
      </c>
      <c r="D17" s="245">
        <v>-53957589</v>
      </c>
      <c r="E17" s="245">
        <v>-131366327</v>
      </c>
      <c r="F17" s="245">
        <v>-187080346</v>
      </c>
      <c r="G17" s="245">
        <v>-304029268</v>
      </c>
      <c r="H17" s="245">
        <v>-327018635</v>
      </c>
    </row>
    <row r="18" spans="2:8" s="5" customFormat="1" ht="14" x14ac:dyDescent="0.35">
      <c r="B18" s="126" t="str">
        <f>IF(Title!$A$15=Title!$C$57,Toggle!A346,Toggle!Q346)</f>
        <v>EBITDA</v>
      </c>
      <c r="C18" s="125" t="str">
        <f>IF(Title!$A$15=Title!$C$57,Toggle!B346,Toggle!R346)</f>
        <v>тыс. тенге</v>
      </c>
      <c r="D18" s="245">
        <v>53320095</v>
      </c>
      <c r="E18" s="245">
        <v>157554363</v>
      </c>
      <c r="F18" s="245">
        <v>138019432</v>
      </c>
      <c r="G18" s="245">
        <v>200738223</v>
      </c>
      <c r="H18" s="245">
        <v>143123216.16</v>
      </c>
    </row>
    <row r="19" spans="2:8" s="5" customFormat="1" ht="14" x14ac:dyDescent="0.35">
      <c r="B19" s="126" t="str">
        <f>IF(Title!$A$15=Title!$C$57,Toggle!A347,Toggle!Q347)</f>
        <v>Цена реализации золота, $ за унцию</v>
      </c>
      <c r="C19" s="125" t="str">
        <f>IF(Title!$A$15=Title!$C$57,Toggle!B347,Toggle!R347)</f>
        <v>тыс. тенге</v>
      </c>
      <c r="D19" s="245">
        <v>1401.9</v>
      </c>
      <c r="E19" s="245">
        <v>1770.1</v>
      </c>
      <c r="F19" s="245">
        <v>1799.24</v>
      </c>
      <c r="G19" s="245">
        <v>1800.46</v>
      </c>
      <c r="H19" s="245">
        <v>1935.15</v>
      </c>
    </row>
    <row r="20" spans="2:8" s="5" customFormat="1" ht="14" x14ac:dyDescent="0.35">
      <c r="B20" s="126" t="str">
        <f>IF(Title!$A$15=Title!$C$57,Toggle!A348,Toggle!Q348)</f>
        <v>Чистая прибыль</v>
      </c>
      <c r="C20" s="125" t="str">
        <f>IF(Title!$A$15=Title!$C$57,Toggle!B348,Toggle!R348)</f>
        <v>тыс. тенге</v>
      </c>
      <c r="D20" s="245">
        <v>33339843</v>
      </c>
      <c r="E20" s="245">
        <v>63241697</v>
      </c>
      <c r="F20" s="245">
        <v>88653546</v>
      </c>
      <c r="G20" s="245">
        <v>113218719</v>
      </c>
      <c r="H20" s="245">
        <v>79660845</v>
      </c>
    </row>
    <row r="21" spans="2:8" s="5" customFormat="1" ht="14" x14ac:dyDescent="0.35">
      <c r="B21" s="126" t="str">
        <f>IF(Title!$A$15=Title!$C$57,Toggle!A349,Toggle!Q349)</f>
        <v>Капитальные затраты</v>
      </c>
      <c r="C21" s="125" t="str">
        <f>IF(Title!$A$15=Title!$C$57,Toggle!B349,Toggle!R349)</f>
        <v>тыс. тенге</v>
      </c>
      <c r="D21" s="245">
        <v>25357792</v>
      </c>
      <c r="E21" s="245">
        <v>89382600</v>
      </c>
      <c r="F21" s="245">
        <v>125951792</v>
      </c>
      <c r="G21" s="245">
        <v>49419454</v>
      </c>
      <c r="H21" s="245">
        <v>49862677</v>
      </c>
    </row>
    <row r="22" spans="2:8" s="5" customFormat="1" ht="14" x14ac:dyDescent="0.35">
      <c r="B22" s="126" t="str">
        <f>IF(Title!$A$15=Title!$C$57,Toggle!A350,Toggle!Q350)</f>
        <v>Чистый долг</v>
      </c>
      <c r="C22" s="125" t="str">
        <f>IF(Title!$A$15=Title!$C$57,Toggle!B350,Toggle!R350)</f>
        <v>тыс. тенге</v>
      </c>
      <c r="D22" s="245">
        <v>192436059</v>
      </c>
      <c r="E22" s="245">
        <v>292173996</v>
      </c>
      <c r="F22" s="245">
        <v>347921719</v>
      </c>
      <c r="G22" s="245">
        <v>298621852</v>
      </c>
      <c r="H22" s="245">
        <v>206283444</v>
      </c>
    </row>
    <row r="23" spans="2:8" s="5" customFormat="1" ht="14" x14ac:dyDescent="0.35">
      <c r="B23" s="126" t="str">
        <f>IF(Title!$A$15=Title!$C$57,Toggle!A351,Toggle!Q351)</f>
        <v>Дивиденды выплаченные</v>
      </c>
      <c r="C23" s="125" t="str">
        <f>IF(Title!$A$15=Title!$C$57,Toggle!B351,Toggle!R351)</f>
        <v>тыс. тенге</v>
      </c>
      <c r="D23" s="240">
        <v>0</v>
      </c>
      <c r="E23" s="240">
        <v>0</v>
      </c>
      <c r="F23" s="245">
        <v>-25470600</v>
      </c>
      <c r="G23" s="240">
        <v>0</v>
      </c>
      <c r="H23" s="240">
        <v>0</v>
      </c>
    </row>
    <row r="24" spans="2:8" s="5" customFormat="1" ht="14" x14ac:dyDescent="0.35">
      <c r="B24" s="126" t="str">
        <f>IF(Title!$A$15=Title!$C$57,Toggle!A352,Toggle!Q352)</f>
        <v>Денежный поток от операционной деятельности</v>
      </c>
      <c r="C24" s="125" t="str">
        <f>IF(Title!$A$15=Title!$C$57,Toggle!B352,Toggle!R352)</f>
        <v>тыс. тенге</v>
      </c>
      <c r="D24" s="245">
        <v>48431888</v>
      </c>
      <c r="E24" s="245">
        <v>123998083</v>
      </c>
      <c r="F24" s="245">
        <v>141001428</v>
      </c>
      <c r="G24" s="245">
        <v>164124243</v>
      </c>
      <c r="H24" s="245">
        <v>140870453</v>
      </c>
    </row>
    <row r="25" spans="2:8" s="53" customFormat="1" x14ac:dyDescent="0.35">
      <c r="B25" s="47" t="str">
        <f>IF(Title!$A$15=Title!$C$57,Toggle!A353,Toggle!Q353)</f>
        <v>Выручка</v>
      </c>
      <c r="C25" s="43" t="str">
        <f>IF(Title!$A$15=Title!$C$57,Toggle!B353,Toggle!R353)</f>
        <v>тыс. тенге</v>
      </c>
      <c r="D25" s="246">
        <v>102412354</v>
      </c>
      <c r="E25" s="246">
        <v>298450505</v>
      </c>
      <c r="F25" s="246">
        <v>347847304</v>
      </c>
      <c r="G25" s="246">
        <v>490304980</v>
      </c>
      <c r="H25" s="246">
        <v>483375797</v>
      </c>
    </row>
    <row r="26" spans="2:8" s="8" customFormat="1" x14ac:dyDescent="0.35">
      <c r="B26" s="49" t="str">
        <f>IF(Title!$A$15=Title!$C$57,Toggle!A354,Toggle!Q354)</f>
        <v xml:space="preserve">Доход от продажи золота </v>
      </c>
      <c r="C26" s="43" t="str">
        <f>IF(Title!$A$15=Title!$C$57,Toggle!B354,Toggle!R354)</f>
        <v>тыс. тенге</v>
      </c>
      <c r="D26" s="246">
        <v>97343967</v>
      </c>
      <c r="E26" s="246">
        <v>214466318</v>
      </c>
      <c r="F26" s="246">
        <v>236521242</v>
      </c>
      <c r="G26" s="246">
        <v>371146475</v>
      </c>
      <c r="H26" s="246">
        <v>389250377</v>
      </c>
    </row>
    <row r="27" spans="2:8" s="8" customFormat="1" x14ac:dyDescent="0.35">
      <c r="B27" s="49" t="str">
        <f>IF(Title!$A$15=Title!$C$57,Toggle!A355,Toggle!Q355)</f>
        <v>Доход от контрактов на строительство</v>
      </c>
      <c r="C27" s="43" t="str">
        <f>IF(Title!$A$15=Title!$C$57,Toggle!B355,Toggle!R355)</f>
        <v>тыс. тенге</v>
      </c>
      <c r="D27" s="240">
        <v>0</v>
      </c>
      <c r="E27" s="240">
        <v>0</v>
      </c>
      <c r="F27" s="246">
        <v>27740678</v>
      </c>
      <c r="G27" s="246">
        <v>63659080</v>
      </c>
      <c r="H27" s="246">
        <v>59889423</v>
      </c>
    </row>
    <row r="28" spans="2:8" s="8" customFormat="1" ht="14.5" customHeight="1" x14ac:dyDescent="0.35">
      <c r="B28" s="49" t="str">
        <f>IF(Title!$A$15=Title!$C$57,Toggle!A356,Toggle!Q356)</f>
        <v>Продажа золотосодержащих изделий</v>
      </c>
      <c r="C28" s="43" t="str">
        <f>IF(Title!$A$15=Title!$C$57,Toggle!B356,Toggle!R356)</f>
        <v>тыс. тенге</v>
      </c>
      <c r="D28" s="246">
        <v>5056674</v>
      </c>
      <c r="E28" s="246">
        <v>83819549</v>
      </c>
      <c r="F28" s="246">
        <v>63066065</v>
      </c>
      <c r="G28" s="246">
        <v>41393984</v>
      </c>
      <c r="H28" s="246">
        <v>24355290</v>
      </c>
    </row>
    <row r="29" spans="2:8" s="8" customFormat="1" x14ac:dyDescent="0.35">
      <c r="B29" s="49" t="str">
        <f>IF(Title!$A$15=Title!$C$57,Toggle!A357,Toggle!Q357)</f>
        <v>Продажа других товаров</v>
      </c>
      <c r="C29" s="43" t="str">
        <f>IF(Title!$A$15=Title!$C$57,Toggle!B357,Toggle!R357)</f>
        <v>тыс. тенге</v>
      </c>
      <c r="D29" s="240">
        <v>0</v>
      </c>
      <c r="E29" s="240">
        <v>0</v>
      </c>
      <c r="F29" s="246">
        <v>1366064</v>
      </c>
      <c r="G29" s="246">
        <v>5980450</v>
      </c>
      <c r="H29" s="246">
        <v>5312813</v>
      </c>
    </row>
    <row r="30" spans="2:8" s="8" customFormat="1" x14ac:dyDescent="0.35">
      <c r="B30" s="49" t="str">
        <f>IF(Title!$A$15=Title!$C$57,Toggle!A358,Toggle!Q358)</f>
        <v>Продажа серебросодержащих изделий</v>
      </c>
      <c r="C30" s="43" t="str">
        <f>IF(Title!$A$15=Title!$C$57,Toggle!B358,Toggle!R358)</f>
        <v>тыс. тенге</v>
      </c>
      <c r="D30" s="246">
        <v>6095</v>
      </c>
      <c r="E30" s="246">
        <v>132179</v>
      </c>
      <c r="F30" s="246">
        <v>115261</v>
      </c>
      <c r="G30" s="246">
        <v>309609</v>
      </c>
      <c r="H30" s="246">
        <v>703207</v>
      </c>
    </row>
    <row r="31" spans="2:8" s="8" customFormat="1" x14ac:dyDescent="0.35">
      <c r="B31" s="49" t="str">
        <f>IF(Title!$A$15=Title!$C$57,Toggle!A359,Toggle!Q359)</f>
        <v>Продажа аффинированного золота</v>
      </c>
      <c r="C31" s="43" t="str">
        <f>IF(Title!$A$15=Title!$C$57,Toggle!B359,Toggle!R359)</f>
        <v>тыс. тенге</v>
      </c>
      <c r="D31" s="240">
        <v>0</v>
      </c>
      <c r="E31" s="240">
        <v>0</v>
      </c>
      <c r="F31" s="246">
        <v>17387820</v>
      </c>
      <c r="G31" s="240">
        <v>0</v>
      </c>
      <c r="H31" s="240">
        <v>0</v>
      </c>
    </row>
    <row r="32" spans="2:8" s="8" customFormat="1" x14ac:dyDescent="0.35">
      <c r="B32" s="49" t="str">
        <f>IF(Title!$A$15=Title!$C$57,Toggle!A360,Toggle!Q360)</f>
        <v xml:space="preserve">Другие </v>
      </c>
      <c r="C32" s="43" t="str">
        <f>IF(Title!$A$15=Title!$C$57,Toggle!B360,Toggle!R360)</f>
        <v>тыс. тенге</v>
      </c>
      <c r="D32" s="246">
        <v>5618</v>
      </c>
      <c r="E32" s="246">
        <v>32459</v>
      </c>
      <c r="F32" s="246">
        <v>1333322</v>
      </c>
      <c r="G32" s="246">
        <v>5659798</v>
      </c>
      <c r="H32" s="246">
        <v>3771710</v>
      </c>
    </row>
    <row r="33" spans="2:9" s="8" customFormat="1" x14ac:dyDescent="0.35">
      <c r="B33" s="49" t="str">
        <f>IF(Title!$A$15=Title!$C$57,Toggle!A361,Toggle!Q361)</f>
        <v>Изменение справедливой стоимости дебиторской задолженности</v>
      </c>
      <c r="C33" s="43" t="str">
        <f>IF(Title!$A$15=Title!$C$57,Toggle!B361,Toggle!R361)</f>
        <v>тыс. тенге</v>
      </c>
      <c r="D33" s="246">
        <v>0</v>
      </c>
      <c r="E33" s="246">
        <v>0</v>
      </c>
      <c r="F33" s="246">
        <v>316852</v>
      </c>
      <c r="G33" s="246">
        <v>2155584</v>
      </c>
      <c r="H33" s="246">
        <v>92977</v>
      </c>
    </row>
    <row r="34" spans="2:9" s="8" customFormat="1" x14ac:dyDescent="0.35">
      <c r="B34" s="47" t="str">
        <f>IF(Title!$A$15=Title!$C$57,Toggle!A362,Toggle!Q362)</f>
        <v>Распределенная экономическая стоимость</v>
      </c>
      <c r="C34" s="96"/>
      <c r="D34" s="246"/>
      <c r="E34" s="246"/>
      <c r="F34" s="246"/>
      <c r="G34" s="246"/>
      <c r="H34" s="246"/>
    </row>
    <row r="35" spans="2:9" s="8" customFormat="1" x14ac:dyDescent="0.35">
      <c r="B35" s="126" t="str">
        <f>IF(Title!$A$15=Title!$C$57,Toggle!A363,Toggle!Q363)</f>
        <v>Операционные расходы</v>
      </c>
      <c r="C35" s="125" t="str">
        <f>IF(Title!$A$15=Title!$C$57,Toggle!B363,Toggle!R363)</f>
        <v>тыс. тенге</v>
      </c>
      <c r="D35" s="245">
        <v>-6483385</v>
      </c>
      <c r="E35" s="245">
        <v>-47924872</v>
      </c>
      <c r="F35" s="245">
        <v>-46427812</v>
      </c>
      <c r="G35" s="245">
        <v>-43757391</v>
      </c>
      <c r="H35" s="247">
        <v>-42649539</v>
      </c>
    </row>
    <row r="36" spans="2:9" s="8" customFormat="1" x14ac:dyDescent="0.35">
      <c r="B36" s="126" t="str">
        <f>IF(Title!$A$15=Title!$C$57,Toggle!A364,Toggle!Q364)</f>
        <v>Заработная плата</v>
      </c>
      <c r="C36" s="125" t="str">
        <f>IF(Title!$A$15=Title!$C$57,Toggle!B364,Toggle!R364)</f>
        <v>тыс. тенге</v>
      </c>
      <c r="D36" s="245">
        <v>-3179924</v>
      </c>
      <c r="E36" s="245">
        <v>-7312594</v>
      </c>
      <c r="F36" s="245">
        <v>-13120034</v>
      </c>
      <c r="G36" s="245">
        <v>-14567326</v>
      </c>
      <c r="H36" s="245">
        <v>-14878276</v>
      </c>
    </row>
    <row r="37" spans="2:9" s="8" customFormat="1" x14ac:dyDescent="0.35">
      <c r="B37" s="126" t="str">
        <f>IF(Title!$A$15=Title!$C$57,Toggle!A365,Toggle!Q365)</f>
        <v>Расходы по процентам и дивидендам</v>
      </c>
      <c r="C37" s="125" t="str">
        <f>IF(Title!$A$15=Title!$C$57,Toggle!B365,Toggle!R365)</f>
        <v>тыс. тенге</v>
      </c>
      <c r="D37" s="245">
        <v>-4029210</v>
      </c>
      <c r="E37" s="245">
        <v>-13327551</v>
      </c>
      <c r="F37" s="245">
        <v>-22077202</v>
      </c>
      <c r="G37" s="245">
        <v>-27172831.912999999</v>
      </c>
      <c r="H37" s="245">
        <v>-21623204</v>
      </c>
    </row>
    <row r="38" spans="2:9" s="8" customFormat="1" x14ac:dyDescent="0.35">
      <c r="B38" s="126" t="str">
        <f>IF(Title!$A$15=Title!$C$57,Toggle!A366,Toggle!Q366)</f>
        <v>Расходы по налогам</v>
      </c>
      <c r="C38" s="125" t="str">
        <f>IF(Title!$A$15=Title!$C$57,Toggle!B366,Toggle!R366)</f>
        <v>тыс. тенге</v>
      </c>
      <c r="D38" s="245">
        <v>-2883515</v>
      </c>
      <c r="E38" s="245">
        <v>-4042793</v>
      </c>
      <c r="F38" s="245">
        <v>-8795069</v>
      </c>
      <c r="G38" s="245">
        <v>440841</v>
      </c>
      <c r="H38" s="245">
        <v>3239691</v>
      </c>
    </row>
    <row r="39" spans="2:9" s="8" customFormat="1" x14ac:dyDescent="0.35">
      <c r="B39" s="126" t="str">
        <f>IF(Title!$A$15=Title!$C$57,Toggle!A367,Toggle!Q367)</f>
        <v>Прочие расходы</v>
      </c>
      <c r="C39" s="125" t="str">
        <f>IF(Title!$A$15=Title!$C$57,Toggle!B367,Toggle!R367)</f>
        <v>тыс. тенге</v>
      </c>
      <c r="D39" s="245">
        <v>-5631792</v>
      </c>
      <c r="E39" s="245">
        <v>-39279998</v>
      </c>
      <c r="F39" s="245">
        <v>-31773992</v>
      </c>
      <c r="G39" s="245">
        <v>-32874783</v>
      </c>
      <c r="H39" s="245">
        <v>-32411789</v>
      </c>
    </row>
    <row r="40" spans="2:9" x14ac:dyDescent="0.35">
      <c r="B40" s="49" t="str">
        <f>IF(Title!$A$15=Title!$C$57,Toggle!A368,Toggle!Q368)</f>
        <v>Расходы на социальную сферу (инвестиции в местные сообщества)</v>
      </c>
      <c r="C40" s="43" t="str">
        <f>IF(Title!$A$15=Title!$C$57,Toggle!B368,Toggle!R368)</f>
        <v>тыс. тенге</v>
      </c>
      <c r="D40" s="248">
        <v>-81496</v>
      </c>
      <c r="E40" s="248">
        <v>-1163947</v>
      </c>
      <c r="F40" s="248">
        <v>-1186716</v>
      </c>
      <c r="G40" s="248">
        <v>-1231517</v>
      </c>
      <c r="H40" s="248">
        <v>-638530</v>
      </c>
    </row>
    <row r="41" spans="2:9" s="278" customFormat="1" x14ac:dyDescent="0.35">
      <c r="B41" s="49" t="str">
        <f>IF(Title!$A$15=Title!$C$57,Toggle!A369,Toggle!Q369)</f>
        <v>Прибыль за год</v>
      </c>
      <c r="C41" s="43" t="str">
        <f>IF(Title!$A$15=Title!$C$57,Toggle!B369,Toggle!R369)</f>
        <v>тыс. тенге</v>
      </c>
      <c r="D41" s="248">
        <v>33339843</v>
      </c>
      <c r="E41" s="248">
        <v>63241697</v>
      </c>
      <c r="F41" s="248">
        <v>88653546</v>
      </c>
      <c r="G41" s="248">
        <v>113218719</v>
      </c>
      <c r="H41" s="248">
        <v>79619942</v>
      </c>
    </row>
    <row r="42" spans="2:9" s="8" customFormat="1" x14ac:dyDescent="0.35">
      <c r="B42" s="47" t="str">
        <f>IF(Title!$A$15=Title!$C$57,Toggle!A370,Toggle!Q370)</f>
        <v>Налоги</v>
      </c>
      <c r="C42" s="43"/>
      <c r="D42" s="246"/>
      <c r="E42" s="246"/>
      <c r="F42" s="246"/>
      <c r="G42" s="246"/>
      <c r="H42" s="246"/>
    </row>
    <row r="43" spans="2:9" s="8" customFormat="1" x14ac:dyDescent="0.35">
      <c r="B43" s="49" t="str">
        <f>IF(Title!$A$15=Title!$C$57,Toggle!A371,Toggle!Q371)</f>
        <v>Прибыль (убыток) до налогообложения</v>
      </c>
      <c r="C43" s="96" t="str">
        <f>IF(Title!$A$15=Title!$C$57,Toggle!B371,Toggle!R371)</f>
        <v>тыс. тенге</v>
      </c>
      <c r="D43" s="327">
        <v>36113097</v>
      </c>
      <c r="E43" s="327">
        <v>67167470</v>
      </c>
      <c r="F43" s="327">
        <v>97227186</v>
      </c>
      <c r="G43" s="327">
        <v>112519544</v>
      </c>
      <c r="H43" s="327">
        <v>75839581</v>
      </c>
    </row>
    <row r="44" spans="2:9" s="8" customFormat="1" x14ac:dyDescent="0.35">
      <c r="B44" s="107" t="str">
        <f>IF(Title!$A$15=Title!$C$57,Toggle!A372,Toggle!Q372)</f>
        <v>Материальные активы, за вычетом денежных средств и денежных эквивалентов</v>
      </c>
      <c r="C44" s="43" t="str">
        <f>IF(Title!$A$15=Title!$C$57,Toggle!B372,Toggle!R372)</f>
        <v>тыс. тенге</v>
      </c>
      <c r="D44" s="246">
        <v>223587969</v>
      </c>
      <c r="E44" s="246">
        <v>320231560</v>
      </c>
      <c r="F44" s="246">
        <v>451410600</v>
      </c>
      <c r="G44" s="246">
        <v>449002000</v>
      </c>
      <c r="H44" s="246">
        <v>423920981</v>
      </c>
    </row>
    <row r="45" spans="2:9" s="8" customFormat="1" x14ac:dyDescent="0.35">
      <c r="B45" s="49" t="str">
        <f>IF(Title!$A$15=Title!$C$57,Toggle!A373,Toggle!Q373)</f>
        <v>Подоходный налог, начисленный на прибыль (убыток)</v>
      </c>
      <c r="C45" s="43" t="str">
        <f>IF(Title!$A$15=Title!$C$57,Toggle!B373,Toggle!R373)</f>
        <v>тыс. тенге</v>
      </c>
      <c r="D45" s="248">
        <v>-2773254</v>
      </c>
      <c r="E45" s="248">
        <v>-3925773</v>
      </c>
      <c r="F45" s="248">
        <v>-8573640</v>
      </c>
      <c r="G45" s="248">
        <v>699175</v>
      </c>
      <c r="H45" s="248">
        <v>3780361</v>
      </c>
    </row>
    <row r="46" spans="2:9" s="8" customFormat="1" x14ac:dyDescent="0.2">
      <c r="B46" s="49" t="str">
        <f>IF(Title!$A$15=Title!$C$57,Toggle!A374,Toggle!Q374)</f>
        <v>Общие выплаты сотрудникам (включая соответствующие налоги)</v>
      </c>
      <c r="C46" s="43" t="str">
        <f>IF(Title!$A$15=Title!$C$57,Toggle!B374,Toggle!R374)</f>
        <v>тыс. тенге</v>
      </c>
      <c r="D46" s="248">
        <v>-8248516</v>
      </c>
      <c r="E46" s="248">
        <v>-22962218</v>
      </c>
      <c r="F46" s="248">
        <v>-33882246</v>
      </c>
      <c r="G46" s="248">
        <v>-58514969</v>
      </c>
      <c r="H46" s="248">
        <v>-60884757</v>
      </c>
      <c r="I46" s="123"/>
    </row>
    <row r="47" spans="2:9" s="8" customFormat="1" ht="16.5" customHeight="1" x14ac:dyDescent="0.35">
      <c r="B47" s="107" t="str">
        <f>IF(Title!$A$15=Title!$C$57,Toggle!A375,Toggle!Q375)</f>
        <v>Отраслевые налоговые сборы и прочие налоги или выплаты в пользу государства</v>
      </c>
      <c r="C47" s="43" t="str">
        <f>IF(Title!$A$15=Title!$C$57,Toggle!B375,Toggle!R375)</f>
        <v>тыс. тенге</v>
      </c>
      <c r="D47" s="248">
        <v>-6933028</v>
      </c>
      <c r="E47" s="248">
        <v>-22920309</v>
      </c>
      <c r="F47" s="248">
        <v>-22434600</v>
      </c>
      <c r="G47" s="248">
        <v>-25866000</v>
      </c>
      <c r="H47" s="248">
        <v>-37021423</v>
      </c>
    </row>
    <row r="48" spans="2:9" s="8" customFormat="1" x14ac:dyDescent="0.35">
      <c r="B48" s="49" t="str">
        <f>IF(Title!$A$15=Title!$C$57,Toggle!A376,Toggle!Q376)</f>
        <v>Текущий подоходный налог</v>
      </c>
      <c r="C48" s="43" t="str">
        <f>IF(Title!$A$15=Title!$C$57,Toggle!B376,Toggle!R376)</f>
        <v>тыс. тенге</v>
      </c>
      <c r="D48" s="246">
        <v>1778777</v>
      </c>
      <c r="E48" s="246">
        <v>7878130</v>
      </c>
      <c r="F48" s="246">
        <v>9928227</v>
      </c>
      <c r="G48" s="246">
        <v>10339511</v>
      </c>
      <c r="H48" s="246">
        <v>4848973</v>
      </c>
    </row>
    <row r="49" spans="2:8" s="8" customFormat="1" x14ac:dyDescent="0.35">
      <c r="B49" s="107" t="str">
        <f>IF(Title!$A$15=Title!$C$57,Toggle!A377,Toggle!Q377)</f>
        <v>Уплаченный налог на прибыль организаций</v>
      </c>
      <c r="C49" s="43" t="str">
        <f>IF(Title!$A$15=Title!$C$57,Toggle!B377,Toggle!R377)</f>
        <v>тыс. тенге</v>
      </c>
      <c r="D49" s="248">
        <v>-3070796</v>
      </c>
      <c r="E49" s="248">
        <v>-6250920</v>
      </c>
      <c r="F49" s="248">
        <v>-11551576</v>
      </c>
      <c r="G49" s="248">
        <v>-16771951</v>
      </c>
      <c r="H49" s="248">
        <v>-11628539</v>
      </c>
    </row>
    <row r="50" spans="2:8" x14ac:dyDescent="0.35">
      <c r="B50" s="49" t="str">
        <f>IF(Title!$A$15=Title!$C$57,Toggle!A378,Toggle!Q378)</f>
        <v>Налог на добычу полезных ископаемых</v>
      </c>
      <c r="C50" s="43" t="str">
        <f>IF(Title!$A$15=Title!$C$57,Toggle!B378,Toggle!R378)</f>
        <v>тыс. тенге</v>
      </c>
      <c r="D50" s="248">
        <v>-6142555</v>
      </c>
      <c r="E50" s="248">
        <v>-22200220</v>
      </c>
      <c r="F50" s="248">
        <v>-21378572</v>
      </c>
      <c r="G50" s="248">
        <v>-24426871</v>
      </c>
      <c r="H50" s="248">
        <v>-35799202</v>
      </c>
    </row>
    <row r="51" spans="2:8" x14ac:dyDescent="0.35">
      <c r="B51" s="47" t="str">
        <f>IF(Title!$A$15=Title!$C$57,Toggle!A379,Toggle!Q379)</f>
        <v>Нераспределенная экономическая стоимость</v>
      </c>
      <c r="C51" s="43" t="str">
        <f>IF(Title!$A$15=Title!$C$57,Toggle!B379,Toggle!R379)</f>
        <v>тыс. тенге</v>
      </c>
      <c r="D51" s="246">
        <v>26935103</v>
      </c>
      <c r="E51" s="246">
        <v>64394085</v>
      </c>
      <c r="F51" s="246">
        <v>128281767</v>
      </c>
      <c r="G51" s="246">
        <v>233676129</v>
      </c>
      <c r="H51" s="246">
        <v>313264520</v>
      </c>
    </row>
    <row r="52" spans="2:8" x14ac:dyDescent="0.35">
      <c r="D52" s="165"/>
      <c r="E52" s="165"/>
      <c r="F52" s="165"/>
      <c r="G52" s="165"/>
      <c r="H52" s="165"/>
    </row>
    <row r="53" spans="2:8" s="8" customFormat="1" x14ac:dyDescent="0.35">
      <c r="B53" s="48" t="str">
        <f>IF(Title!$A$15=Title!$C$57,Toggle!A381,Toggle!Q381)</f>
        <v>Доля закупок у местных поставщиков</v>
      </c>
      <c r="C53" s="37"/>
      <c r="D53" s="249"/>
      <c r="E53" s="249"/>
      <c r="F53" s="249"/>
      <c r="G53" s="242"/>
      <c r="H53" s="242" t="s">
        <v>457</v>
      </c>
    </row>
    <row r="54" spans="2:8" x14ac:dyDescent="0.35">
      <c r="B54" s="208" t="str">
        <f>IF(Title!$A$15=Title!$C$57,Toggle!A382,Toggle!Q382)</f>
        <v>Общая сумма закупок</v>
      </c>
      <c r="C54" s="96" t="str">
        <f>IF(Title!$A$15=Title!$C$57,Toggle!B382,Toggle!R382)</f>
        <v>тыс. тенге</v>
      </c>
      <c r="D54" s="250" t="s">
        <v>230</v>
      </c>
      <c r="E54" s="250" t="s">
        <v>230</v>
      </c>
      <c r="F54" s="251">
        <v>69396792.650000006</v>
      </c>
      <c r="G54" s="251">
        <v>104119415.75</v>
      </c>
      <c r="H54" s="251">
        <v>135828409</v>
      </c>
    </row>
    <row r="55" spans="2:8" x14ac:dyDescent="0.35">
      <c r="B55" s="209" t="str">
        <f>IF(Title!$A$15=Title!$C$57,Toggle!A383,Toggle!Q383)</f>
        <v>Сумма закупок товаров</v>
      </c>
      <c r="C55" s="96" t="str">
        <f>IF(Title!$A$15=Title!$C$57,Toggle!B383,Toggle!R383)</f>
        <v>тыс. тенге</v>
      </c>
      <c r="D55" s="250" t="s">
        <v>230</v>
      </c>
      <c r="E55" s="250" t="s">
        <v>230</v>
      </c>
      <c r="F55" s="251">
        <v>26837516.699999999</v>
      </c>
      <c r="G55" s="251">
        <v>27477724.579999998</v>
      </c>
      <c r="H55" s="251">
        <v>29819267</v>
      </c>
    </row>
    <row r="56" spans="2:8" x14ac:dyDescent="0.35">
      <c r="B56" s="209" t="str">
        <f>IF(Title!$A$15=Title!$C$57,Toggle!A384,Toggle!Q384)</f>
        <v>Сумма закупок работ</v>
      </c>
      <c r="C56" s="96" t="str">
        <f>IF(Title!$A$15=Title!$C$57,Toggle!B384,Toggle!R384)</f>
        <v>тыс. тенге</v>
      </c>
      <c r="D56" s="250" t="s">
        <v>230</v>
      </c>
      <c r="E56" s="250" t="s">
        <v>230</v>
      </c>
      <c r="F56" s="251">
        <v>1329889.08</v>
      </c>
      <c r="G56" s="251">
        <v>53461121.109999999</v>
      </c>
      <c r="H56" s="251">
        <v>9291322</v>
      </c>
    </row>
    <row r="57" spans="2:8" x14ac:dyDescent="0.35">
      <c r="B57" s="209" t="str">
        <f>IF(Title!$A$15=Title!$C$57,Toggle!A385,Toggle!Q385)</f>
        <v>Сумма закупок услуг</v>
      </c>
      <c r="C57" s="207" t="str">
        <f>IF(Title!$A$15=Title!$C$57,Toggle!B385,Toggle!R385)</f>
        <v>тыс. тенге</v>
      </c>
      <c r="D57" s="250" t="s">
        <v>230</v>
      </c>
      <c r="E57" s="250" t="s">
        <v>230</v>
      </c>
      <c r="F57" s="251">
        <v>41229386.869999997</v>
      </c>
      <c r="G57" s="251">
        <v>23180570.059999999</v>
      </c>
      <c r="H57" s="251">
        <v>96717820</v>
      </c>
    </row>
    <row r="58" spans="2:8" x14ac:dyDescent="0.35">
      <c r="B58" s="193" t="str">
        <f>IF(Title!$A$15=Title!$C$57,Toggle!A386,Toggle!Q386)</f>
        <v>Доля закупок с местным содержанием</v>
      </c>
      <c r="C58" s="207" t="str">
        <f>IF(Title!$A$15=Title!$C$57,Toggle!B386,Toggle!R386)</f>
        <v>%</v>
      </c>
      <c r="D58" s="215" t="s">
        <v>230</v>
      </c>
      <c r="E58" s="215" t="s">
        <v>230</v>
      </c>
      <c r="F58" s="214">
        <v>0.70651098627164</v>
      </c>
      <c r="G58" s="214">
        <v>0.85755041855233427</v>
      </c>
      <c r="H58" s="214">
        <v>0.89242721064339348</v>
      </c>
    </row>
    <row r="59" spans="2:8" x14ac:dyDescent="0.35">
      <c r="B59" s="209" t="str">
        <f>IF(Title!$A$15=Title!$C$57,Toggle!A387,Toggle!Q387)</f>
        <v>Товаров</v>
      </c>
      <c r="C59" s="207" t="str">
        <f>IF(Title!$A$15=Title!$C$57,Toggle!B387,Toggle!R387)</f>
        <v>%</v>
      </c>
      <c r="D59" s="252" t="s">
        <v>230</v>
      </c>
      <c r="E59" s="252" t="s">
        <v>230</v>
      </c>
      <c r="F59" s="253">
        <v>0.2626</v>
      </c>
      <c r="G59" s="253">
        <v>0.46139999999999998</v>
      </c>
      <c r="H59" s="253">
        <v>0.51</v>
      </c>
    </row>
    <row r="60" spans="2:8" s="58" customFormat="1" x14ac:dyDescent="0.35">
      <c r="B60" s="209" t="str">
        <f>IF(Title!$A$15=Title!$C$57,Toggle!A388,Toggle!Q388)</f>
        <v>Работ</v>
      </c>
      <c r="C60" s="207" t="str">
        <f>IF(Title!$A$15=Title!$C$57,Toggle!B388,Toggle!R388)</f>
        <v>%</v>
      </c>
      <c r="D60" s="252" t="s">
        <v>230</v>
      </c>
      <c r="E60" s="252" t="s">
        <v>230</v>
      </c>
      <c r="F60" s="214">
        <v>1</v>
      </c>
      <c r="G60" s="214">
        <v>0.99970000000000003</v>
      </c>
      <c r="H60" s="214">
        <v>1</v>
      </c>
    </row>
    <row r="61" spans="2:8" x14ac:dyDescent="0.35">
      <c r="B61" s="209" t="str">
        <f>IF(Title!$A$15=Title!$C$57,Toggle!A389,Toggle!Q389)</f>
        <v>Услуг</v>
      </c>
      <c r="C61" s="207" t="str">
        <f>IF(Title!$A$15=Title!$C$57,Toggle!B389,Toggle!R389)</f>
        <v>%</v>
      </c>
      <c r="D61" s="252" t="s">
        <v>230</v>
      </c>
      <c r="E61" s="252" t="s">
        <v>230</v>
      </c>
      <c r="F61" s="253">
        <v>0.98599999999999999</v>
      </c>
      <c r="G61" s="253">
        <v>0.99929999999999997</v>
      </c>
      <c r="H61" s="253">
        <v>1</v>
      </c>
    </row>
    <row r="63" spans="2:8" x14ac:dyDescent="0.35">
      <c r="B63" s="47" t="str">
        <f>IF(Title!$A$15=Title!$C$57,Toggle!A391,Toggle!Q391)</f>
        <v>Примечания:</v>
      </c>
    </row>
    <row r="64" spans="2:8" x14ac:dyDescent="0.35">
      <c r="B64" s="94" t="str">
        <f>IF(Title!$A$15=Title!$C$57,Toggle!A392,Toggle!Q392)</f>
        <v>(1) Подробная информация о финансовых показателях доступно в финансовой отчетности, размещенном на сайте: https://kase.kz/ru/issuers/ALMS/#g3y2023</v>
      </c>
    </row>
    <row r="65" spans="6:8" x14ac:dyDescent="0.35">
      <c r="F65" s="111"/>
    </row>
    <row r="67" spans="6:8" x14ac:dyDescent="0.35">
      <c r="H67" s="3"/>
    </row>
  </sheetData>
  <phoneticPr fontId="1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5574-0207-441D-A337-B1C554471AAD}">
  <sheetPr>
    <tabColor theme="5" tint="0.59999389629810485"/>
  </sheetPr>
  <dimension ref="B2:J93"/>
  <sheetViews>
    <sheetView showGridLines="0" zoomScale="70" zoomScaleNormal="70" workbookViewId="0">
      <pane ySplit="4" topLeftCell="A5" activePane="bottomLeft" state="frozen"/>
      <selection activeCell="B32" sqref="B32"/>
      <selection pane="bottomLeft"/>
    </sheetView>
  </sheetViews>
  <sheetFormatPr defaultRowHeight="14.5" x14ac:dyDescent="0.35"/>
  <cols>
    <col min="1" max="1" width="2.54296875" customWidth="1"/>
    <col min="2" max="2" width="63.1796875" customWidth="1"/>
    <col min="3" max="3" width="8.453125" bestFit="1" customWidth="1"/>
    <col min="7" max="7" width="9.81640625" bestFit="1" customWidth="1"/>
    <col min="9" max="10" width="1.7265625" customWidth="1"/>
    <col min="11" max="11" width="8.7265625" customWidth="1"/>
    <col min="12" max="12" width="8.81640625" customWidth="1"/>
  </cols>
  <sheetData>
    <row r="2" spans="2:10" s="2" customFormat="1" ht="15.5" x14ac:dyDescent="0.3">
      <c r="B2" s="29" t="str">
        <f>IF(Title!$A$15=Title!$C$57,Toggle!A395,Toggle!Q395)</f>
        <v>Местные сообщества</v>
      </c>
      <c r="C2" s="26"/>
      <c r="D2" s="27"/>
      <c r="E2" s="27"/>
      <c r="F2" s="27"/>
      <c r="G2" s="27"/>
      <c r="H2" s="27"/>
    </row>
    <row r="3" spans="2:10" ht="15" thickBot="1" x14ac:dyDescent="0.4"/>
    <row r="4" spans="2:10" s="4" customFormat="1" thickBot="1" x14ac:dyDescent="0.4">
      <c r="B4" s="34"/>
      <c r="C4" s="35" t="str">
        <f>IF(Title!$A$15=Title!$C$57,Toggle!B397,Toggle!R397)</f>
        <v>ЕИ</v>
      </c>
      <c r="D4" s="35">
        <v>2019</v>
      </c>
      <c r="E4" s="35">
        <v>2020</v>
      </c>
      <c r="F4" s="35">
        <v>2021</v>
      </c>
      <c r="G4" s="35">
        <v>2022</v>
      </c>
      <c r="H4" s="35">
        <v>2023</v>
      </c>
    </row>
    <row r="6" spans="2:10" s="5" customFormat="1" ht="14" x14ac:dyDescent="0.35">
      <c r="B6" s="36" t="str">
        <f>IF(Title!$A$15=Title!$C$57,Toggle!A399,Toggle!Q399)</f>
        <v>Социальные инвестиции</v>
      </c>
      <c r="C6" s="37"/>
      <c r="D6" s="37"/>
      <c r="E6" s="37"/>
      <c r="F6" s="37"/>
      <c r="G6" s="39"/>
      <c r="H6" s="39" t="s">
        <v>491</v>
      </c>
    </row>
    <row r="7" spans="2:10" x14ac:dyDescent="0.35">
      <c r="B7" s="47" t="str">
        <f>IF(Title!$A$15=Title!$C$57,Toggle!A400,Toggle!Q400)</f>
        <v>Объем инвестиций в социальную сферу:</v>
      </c>
      <c r="C7" s="59" t="str">
        <f>IF(Title!$A$15=Title!$C$57,Toggle!B400,Toggle!R400)</f>
        <v>тыс. тенге</v>
      </c>
      <c r="D7" s="78">
        <v>222691</v>
      </c>
      <c r="E7" s="78">
        <v>328847</v>
      </c>
      <c r="F7" s="78">
        <v>1643112.0788999998</v>
      </c>
      <c r="G7" s="78">
        <v>1621804.0991499999</v>
      </c>
      <c r="H7" s="78">
        <v>1173143.6707600001</v>
      </c>
      <c r="I7" s="8"/>
      <c r="J7" s="8"/>
    </row>
    <row r="8" spans="2:10" x14ac:dyDescent="0.35">
      <c r="B8" s="49" t="str">
        <f>IF(Title!$A$15=Title!$C$57,Toggle!A401,Toggle!Q401)</f>
        <v>Контрактные</v>
      </c>
      <c r="C8" s="59" t="str">
        <f>IF(Title!$A$15=Title!$C$57,Toggle!B401,Toggle!R401)</f>
        <v>тыс. тенге</v>
      </c>
      <c r="D8" s="145">
        <v>222691</v>
      </c>
      <c r="E8" s="145">
        <v>328847</v>
      </c>
      <c r="F8" s="145">
        <v>308605.15999999997</v>
      </c>
      <c r="G8" s="145">
        <v>281057</v>
      </c>
      <c r="H8" s="78">
        <v>480557</v>
      </c>
      <c r="I8" s="8"/>
      <c r="J8" s="8"/>
    </row>
    <row r="9" spans="2:10" x14ac:dyDescent="0.35">
      <c r="B9" s="49" t="str">
        <f>IF(Title!$A$15=Title!$C$57,Toggle!A402,Toggle!Q402)</f>
        <v>Сверхконтрактные</v>
      </c>
      <c r="C9" s="59" t="str">
        <f>IF(Title!$A$15=Title!$C$57,Toggle!B402,Toggle!R402)</f>
        <v>тыс. тенге</v>
      </c>
      <c r="D9" s="87" t="s">
        <v>230</v>
      </c>
      <c r="E9" s="87" t="s">
        <v>230</v>
      </c>
      <c r="F9" s="78">
        <v>348506.91889999999</v>
      </c>
      <c r="G9" s="78">
        <v>1092747.0991499999</v>
      </c>
      <c r="H9" s="78">
        <v>172586.67076000001</v>
      </c>
      <c r="I9" s="8"/>
      <c r="J9" s="8"/>
    </row>
    <row r="10" spans="2:10" x14ac:dyDescent="0.35">
      <c r="B10" s="54" t="str">
        <f>IF(Title!$A$15=Title!$C$57,Toggle!A403,Toggle!Q403)</f>
        <v>Спорт</v>
      </c>
      <c r="C10" s="59" t="str">
        <f>IF(Title!$A$15=Title!$C$57,Toggle!B403,Toggle!R403)</f>
        <v>тыс. тенге</v>
      </c>
      <c r="D10" s="87" t="s">
        <v>230</v>
      </c>
      <c r="E10" s="87" t="s">
        <v>230</v>
      </c>
      <c r="F10" s="145">
        <v>250</v>
      </c>
      <c r="G10" s="145">
        <v>8000</v>
      </c>
      <c r="H10" s="145">
        <v>6036</v>
      </c>
      <c r="I10" s="8"/>
      <c r="J10" s="8"/>
    </row>
    <row r="11" spans="2:10" x14ac:dyDescent="0.35">
      <c r="B11" s="54" t="str">
        <f>IF(Title!$A$15=Title!$C$57,Toggle!A404,Toggle!Q404)</f>
        <v>Здравоохранение</v>
      </c>
      <c r="C11" s="59" t="str">
        <f>IF(Title!$A$15=Title!$C$57,Toggle!B404,Toggle!R404)</f>
        <v>тыс. тенге</v>
      </c>
      <c r="D11" s="87" t="s">
        <v>230</v>
      </c>
      <c r="E11" s="87" t="s">
        <v>230</v>
      </c>
      <c r="F11" s="145">
        <v>95647.823000000004</v>
      </c>
      <c r="G11" s="145">
        <v>247122.84899999999</v>
      </c>
      <c r="H11" s="145">
        <v>2367.2179999999998</v>
      </c>
      <c r="I11" s="8"/>
      <c r="J11" s="8"/>
    </row>
    <row r="12" spans="2:10" x14ac:dyDescent="0.35">
      <c r="B12" s="54" t="str">
        <f>IF(Title!$A$15=Title!$C$57,Toggle!A405,Toggle!Q405)</f>
        <v>Образование</v>
      </c>
      <c r="C12" s="59" t="str">
        <f>IF(Title!$A$15=Title!$C$57,Toggle!B405,Toggle!R405)</f>
        <v>тыс. тенге</v>
      </c>
      <c r="D12" s="87" t="s">
        <v>230</v>
      </c>
      <c r="E12" s="87" t="s">
        <v>230</v>
      </c>
      <c r="F12" s="145">
        <v>80965.45968</v>
      </c>
      <c r="G12" s="145">
        <v>299620.38386</v>
      </c>
      <c r="H12" s="145">
        <v>8680.8799999999992</v>
      </c>
      <c r="I12" s="8"/>
      <c r="J12" s="8"/>
    </row>
    <row r="13" spans="2:10" x14ac:dyDescent="0.35">
      <c r="B13" s="54" t="str">
        <f>IF(Title!$A$15=Title!$C$57,Toggle!A406,Toggle!Q406)</f>
        <v>Социальная инфраструктура населенных пунктов</v>
      </c>
      <c r="C13" s="59" t="str">
        <f>IF(Title!$A$15=Title!$C$57,Toggle!B406,Toggle!R406)</f>
        <v>тыс. тенге</v>
      </c>
      <c r="D13" s="87" t="s">
        <v>230</v>
      </c>
      <c r="E13" s="87" t="s">
        <v>230</v>
      </c>
      <c r="F13" s="145">
        <v>162731.87822000001</v>
      </c>
      <c r="G13" s="145">
        <v>439868.22829</v>
      </c>
      <c r="H13" s="145">
        <v>121290.34476000001</v>
      </c>
      <c r="I13" s="8"/>
      <c r="J13" s="8"/>
    </row>
    <row r="14" spans="2:10" x14ac:dyDescent="0.35">
      <c r="B14" s="54" t="str">
        <f>IF(Title!$A$15=Title!$C$57,Toggle!A407,Toggle!Q407)</f>
        <v>Благотворительность</v>
      </c>
      <c r="C14" s="59" t="str">
        <f>IF(Title!$A$15=Title!$C$57,Toggle!B407,Toggle!R407)</f>
        <v>тыс. тенге</v>
      </c>
      <c r="D14" s="87" t="s">
        <v>230</v>
      </c>
      <c r="E14" s="87" t="s">
        <v>230</v>
      </c>
      <c r="F14" s="145">
        <v>7773.7579999999998</v>
      </c>
      <c r="G14" s="145">
        <v>54249.495000000003</v>
      </c>
      <c r="H14" s="145">
        <v>31113.341</v>
      </c>
      <c r="I14" s="8"/>
      <c r="J14" s="8"/>
    </row>
    <row r="15" spans="2:10" x14ac:dyDescent="0.35">
      <c r="B15" s="54" t="str">
        <f>IF(Title!$A$15=Title!$C$57,Toggle!A408,Toggle!Q408)</f>
        <v>Праздники</v>
      </c>
      <c r="C15" s="59" t="str">
        <f>IF(Title!$A$15=Title!$C$57,Toggle!B408,Toggle!R408)</f>
        <v>тыс. тенге</v>
      </c>
      <c r="D15" s="87" t="s">
        <v>230</v>
      </c>
      <c r="E15" s="87" t="s">
        <v>230</v>
      </c>
      <c r="F15" s="145">
        <v>1138</v>
      </c>
      <c r="G15" s="145">
        <v>43886.142999999996</v>
      </c>
      <c r="H15" s="145">
        <v>3098.8870000000002</v>
      </c>
      <c r="I15" s="8"/>
      <c r="J15" s="8"/>
    </row>
    <row r="16" spans="2:10" x14ac:dyDescent="0.35">
      <c r="B16" s="49" t="str">
        <f>IF(Title!$A$15=Title!$C$57,Toggle!A409,Toggle!Q409)</f>
        <v>Переселение</v>
      </c>
      <c r="C16" s="59" t="str">
        <f>IF(Title!$A$15=Title!$C$57,Toggle!B409,Toggle!R409)</f>
        <v>тыс. тенге</v>
      </c>
      <c r="D16" s="87" t="s">
        <v>230</v>
      </c>
      <c r="E16" s="87" t="s">
        <v>230</v>
      </c>
      <c r="F16" s="145">
        <v>986000</v>
      </c>
      <c r="G16" s="78">
        <v>248000</v>
      </c>
      <c r="H16" s="78">
        <v>520000</v>
      </c>
      <c r="I16" s="8"/>
      <c r="J16" s="8"/>
    </row>
    <row r="17" spans="2:10" ht="19" customHeight="1" x14ac:dyDescent="0.35">
      <c r="B17" s="47" t="str">
        <f>IF(Title!$A$15=Title!$C$57,Toggle!A410,Toggle!Q410)</f>
        <v>Общая сумма денежных выплат политическим партиям, организациям и их представителям</v>
      </c>
      <c r="C17" s="59" t="str">
        <f>IF(Title!$A$15=Title!$C$57,Toggle!B410,Toggle!R410)</f>
        <v>тыс. тенге</v>
      </c>
      <c r="D17" s="78">
        <v>0</v>
      </c>
      <c r="E17" s="78">
        <v>0</v>
      </c>
      <c r="F17" s="78">
        <v>0</v>
      </c>
      <c r="G17" s="78">
        <v>0</v>
      </c>
      <c r="H17" s="78">
        <v>0</v>
      </c>
    </row>
    <row r="18" spans="2:10" x14ac:dyDescent="0.35">
      <c r="B18" s="47" t="str">
        <f>IF(Title!$A$15=Title!$C$57,Toggle!A411,Toggle!Q411)</f>
        <v>Общая сумма денежных выплат отраслевым ассоциациям</v>
      </c>
      <c r="C18" s="59" t="str">
        <f>IF(Title!$A$15=Title!$C$57,Toggle!B411,Toggle!R411)</f>
        <v>тыс. тенге</v>
      </c>
      <c r="D18" s="78"/>
      <c r="E18" s="78"/>
      <c r="F18" s="78">
        <v>14264.8362</v>
      </c>
      <c r="G18" s="78">
        <v>16782.996600000002</v>
      </c>
      <c r="H18" s="78">
        <v>16638.988000000001</v>
      </c>
    </row>
    <row r="19" spans="2:10" x14ac:dyDescent="0.35">
      <c r="B19" s="47" t="str">
        <f>IF(Title!$A$15=Title!$C$57,Toggle!A412,Toggle!Q412)</f>
        <v>Общая сумма денежных выплат международным инициативам</v>
      </c>
      <c r="C19" s="59" t="str">
        <f>IF(Title!$A$15=Title!$C$57,Toggle!B412,Toggle!R412)</f>
        <v>тыс. тенге</v>
      </c>
      <c r="D19" s="78">
        <v>0</v>
      </c>
      <c r="E19" s="78">
        <v>0</v>
      </c>
      <c r="F19" s="78">
        <v>0</v>
      </c>
      <c r="G19" s="78">
        <v>3469.875</v>
      </c>
      <c r="H19" s="78">
        <v>3409.2</v>
      </c>
    </row>
    <row r="20" spans="2:10" x14ac:dyDescent="0.35">
      <c r="D20" s="165"/>
      <c r="E20" s="165"/>
      <c r="F20" s="165"/>
      <c r="G20" s="165"/>
      <c r="H20" s="165"/>
    </row>
    <row r="21" spans="2:10" s="5" customFormat="1" x14ac:dyDescent="0.35">
      <c r="B21" s="36" t="str">
        <f>IF(Title!$A$15=Title!$C$57,Toggle!A414,Toggle!Q414)</f>
        <v>Взаимодействие с местными сообществами</v>
      </c>
      <c r="C21" s="37"/>
      <c r="D21" s="241"/>
      <c r="E21" s="241"/>
      <c r="F21" s="241"/>
      <c r="G21" s="242"/>
      <c r="H21" s="242" t="s">
        <v>486</v>
      </c>
      <c r="I21"/>
      <c r="J21"/>
    </row>
    <row r="22" spans="2:10" x14ac:dyDescent="0.35">
      <c r="B22" s="47" t="str">
        <f>IF(Title!$A$15=Title!$C$57,Toggle!A415,Toggle!Q415)</f>
        <v>Количество обращений от местных сообществ</v>
      </c>
      <c r="C22" s="59" t="str">
        <f>IF(Title!$A$15=Title!$C$57,Toggle!B415,Toggle!R415)</f>
        <v>ед.</v>
      </c>
      <c r="D22" s="87" t="s">
        <v>230</v>
      </c>
      <c r="E22" s="87" t="s">
        <v>230</v>
      </c>
      <c r="F22" s="87" t="s">
        <v>230</v>
      </c>
      <c r="G22" s="87" t="s">
        <v>230</v>
      </c>
      <c r="H22" s="78">
        <v>124</v>
      </c>
      <c r="I22" s="8"/>
      <c r="J22" s="8"/>
    </row>
    <row r="23" spans="2:10" hidden="1" x14ac:dyDescent="0.35">
      <c r="B23" s="49" t="str">
        <f>IF(Title!$A$15=Title!$C$57,Toggle!A416,Toggle!Q416)</f>
        <v>Здравоохранение</v>
      </c>
      <c r="C23" s="59" t="str">
        <f>IF(Title!$A$15=Title!$C$57,Toggle!B416,Toggle!R416)</f>
        <v>ед.</v>
      </c>
      <c r="D23" s="87" t="s">
        <v>230</v>
      </c>
      <c r="E23" s="87" t="s">
        <v>230</v>
      </c>
      <c r="F23" s="87" t="s">
        <v>230</v>
      </c>
      <c r="G23" s="87" t="s">
        <v>230</v>
      </c>
      <c r="H23" s="87" t="s">
        <v>230</v>
      </c>
      <c r="I23" s="8"/>
      <c r="J23" s="8"/>
    </row>
    <row r="24" spans="2:10" hidden="1" x14ac:dyDescent="0.35">
      <c r="B24" s="49" t="str">
        <f>IF(Title!$A$15=Title!$C$57,Toggle!A417,Toggle!Q417)</f>
        <v>Образование</v>
      </c>
      <c r="C24" s="59" t="str">
        <f>IF(Title!$A$15=Title!$C$57,Toggle!B417,Toggle!R417)</f>
        <v>ед.</v>
      </c>
      <c r="D24" s="87" t="s">
        <v>230</v>
      </c>
      <c r="E24" s="87" t="s">
        <v>230</v>
      </c>
      <c r="F24" s="87" t="s">
        <v>230</v>
      </c>
      <c r="G24" s="87" t="s">
        <v>230</v>
      </c>
      <c r="H24" s="87" t="s">
        <v>230</v>
      </c>
      <c r="I24" s="8"/>
      <c r="J24" s="8"/>
    </row>
    <row r="25" spans="2:10" hidden="1" x14ac:dyDescent="0.35">
      <c r="B25" s="49" t="str">
        <f>IF(Title!$A$15=Title!$C$57,Toggle!A418,Toggle!Q418)</f>
        <v>Благотворительность</v>
      </c>
      <c r="C25" s="59" t="str">
        <f>IF(Title!$A$15=Title!$C$57,Toggle!B418,Toggle!R418)</f>
        <v>ед.</v>
      </c>
      <c r="D25" s="87" t="s">
        <v>230</v>
      </c>
      <c r="E25" s="87" t="s">
        <v>230</v>
      </c>
      <c r="F25" s="87" t="s">
        <v>230</v>
      </c>
      <c r="G25" s="87" t="s">
        <v>230</v>
      </c>
      <c r="H25" s="87" t="s">
        <v>230</v>
      </c>
      <c r="I25" s="8"/>
      <c r="J25" s="8"/>
    </row>
    <row r="26" spans="2:10" hidden="1" x14ac:dyDescent="0.35">
      <c r="B26" s="49" t="str">
        <f>IF(Title!$A$15=Title!$C$57,Toggle!A419,Toggle!Q419)</f>
        <v>Социальная инфраструктура населенных пунктов</v>
      </c>
      <c r="C26" s="59" t="str">
        <f>IF(Title!$A$15=Title!$C$57,Toggle!B419,Toggle!R419)</f>
        <v>ед.</v>
      </c>
      <c r="D26" s="87" t="s">
        <v>230</v>
      </c>
      <c r="E26" s="87" t="s">
        <v>230</v>
      </c>
      <c r="F26" s="87" t="s">
        <v>230</v>
      </c>
      <c r="G26" s="87" t="s">
        <v>230</v>
      </c>
      <c r="H26" s="87" t="s">
        <v>230</v>
      </c>
    </row>
    <row r="27" spans="2:10" hidden="1" x14ac:dyDescent="0.35">
      <c r="B27" s="49" t="str">
        <f>IF(Title!$A$15=Title!$C$57,Toggle!A420,Toggle!Q420)</f>
        <v>Культура и искусство</v>
      </c>
      <c r="C27" s="59" t="str">
        <f>IF(Title!$A$15=Title!$C$57,Toggle!B420,Toggle!R420)</f>
        <v>ед.</v>
      </c>
      <c r="D27" s="87" t="s">
        <v>230</v>
      </c>
      <c r="E27" s="87" t="s">
        <v>230</v>
      </c>
      <c r="F27" s="87" t="s">
        <v>230</v>
      </c>
      <c r="G27" s="87" t="s">
        <v>230</v>
      </c>
      <c r="H27" s="87" t="s">
        <v>230</v>
      </c>
      <c r="I27" s="5"/>
      <c r="J27" s="5"/>
    </row>
    <row r="28" spans="2:10" hidden="1" x14ac:dyDescent="0.35">
      <c r="B28" s="49" t="str">
        <f>IF(Title!$A$15=Title!$C$57,Toggle!A421,Toggle!Q421)</f>
        <v>Спорт</v>
      </c>
      <c r="C28" s="59" t="str">
        <f>IF(Title!$A$15=Title!$C$57,Toggle!B421,Toggle!R421)</f>
        <v>ед.</v>
      </c>
      <c r="D28" s="87" t="s">
        <v>230</v>
      </c>
      <c r="E28" s="87" t="s">
        <v>230</v>
      </c>
      <c r="F28" s="87" t="s">
        <v>230</v>
      </c>
      <c r="G28" s="87" t="s">
        <v>230</v>
      </c>
      <c r="H28" s="87" t="s">
        <v>230</v>
      </c>
      <c r="I28" s="8"/>
      <c r="J28" s="8"/>
    </row>
    <row r="29" spans="2:10" hidden="1" x14ac:dyDescent="0.35">
      <c r="B29" s="49" t="str">
        <f>IF(Title!$A$15=Title!$C$57,Toggle!A422,Toggle!Q422)</f>
        <v>Трудоустройство</v>
      </c>
      <c r="C29" s="59" t="str">
        <f>IF(Title!$A$15=Title!$C$57,Toggle!B422,Toggle!R422)</f>
        <v>ед.</v>
      </c>
      <c r="D29" s="87" t="s">
        <v>230</v>
      </c>
      <c r="E29" s="87" t="s">
        <v>230</v>
      </c>
      <c r="F29" s="87" t="s">
        <v>230</v>
      </c>
      <c r="G29" s="87" t="s">
        <v>230</v>
      </c>
      <c r="H29" s="87" t="s">
        <v>230</v>
      </c>
      <c r="I29" s="8"/>
      <c r="J29" s="8"/>
    </row>
    <row r="30" spans="2:10" hidden="1" x14ac:dyDescent="0.35">
      <c r="B30" s="49" t="str">
        <f>IF(Title!$A$15=Title!$C$57,Toggle!A423,Toggle!Q423)</f>
        <v>Образование в области защиты окружающей среды</v>
      </c>
      <c r="C30" s="59" t="str">
        <f>IF(Title!$A$15=Title!$C$57,Toggle!B423,Toggle!R423)</f>
        <v>ед.</v>
      </c>
      <c r="D30" s="87" t="s">
        <v>230</v>
      </c>
      <c r="E30" s="87" t="s">
        <v>230</v>
      </c>
      <c r="F30" s="87" t="s">
        <v>230</v>
      </c>
      <c r="G30" s="87" t="s">
        <v>230</v>
      </c>
      <c r="H30" s="87" t="s">
        <v>230</v>
      </c>
      <c r="I30" s="8"/>
      <c r="J30" s="8"/>
    </row>
    <row r="31" spans="2:10" hidden="1" x14ac:dyDescent="0.35">
      <c r="B31" s="49" t="str">
        <f>IF(Title!$A$15=Title!$C$57,Toggle!A424,Toggle!Q424)</f>
        <v>Влияние предприятий на окружающую среду</v>
      </c>
      <c r="C31" s="59" t="str">
        <f>IF(Title!$A$15=Title!$C$57,Toggle!B424,Toggle!R424)</f>
        <v>ед.</v>
      </c>
      <c r="D31" s="87" t="s">
        <v>230</v>
      </c>
      <c r="E31" s="87" t="s">
        <v>230</v>
      </c>
      <c r="F31" s="87" t="s">
        <v>230</v>
      </c>
      <c r="G31" s="87" t="s">
        <v>230</v>
      </c>
      <c r="H31" s="87" t="s">
        <v>230</v>
      </c>
    </row>
    <row r="32" spans="2:10" hidden="1" x14ac:dyDescent="0.35">
      <c r="B32" s="49" t="str">
        <f>IF(Title!$A$15=Title!$C$57,Toggle!A425,Toggle!Q425)</f>
        <v>Прочие</v>
      </c>
      <c r="C32" s="59" t="str">
        <f>IF(Title!$A$15=Title!$C$57,Toggle!B425,Toggle!R425)</f>
        <v>ед.</v>
      </c>
      <c r="D32" s="87" t="s">
        <v>230</v>
      </c>
      <c r="E32" s="87" t="s">
        <v>230</v>
      </c>
      <c r="F32" s="87" t="s">
        <v>230</v>
      </c>
      <c r="G32" s="87" t="s">
        <v>230</v>
      </c>
      <c r="H32" s="87" t="s">
        <v>230</v>
      </c>
      <c r="I32" s="5"/>
      <c r="J32" s="5"/>
    </row>
    <row r="33" spans="2:10" x14ac:dyDescent="0.35">
      <c r="B33" s="47" t="str">
        <f>IF(Title!$A$15=Title!$C$57,Toggle!A426,Toggle!Q426)</f>
        <v>Доля обращений, на которые был дан ответ</v>
      </c>
      <c r="C33" s="59" t="str">
        <f>IF(Title!$A$15=Title!$C$57,Toggle!B426,Toggle!R426)</f>
        <v>%</v>
      </c>
      <c r="D33" s="87" t="s">
        <v>230</v>
      </c>
      <c r="E33" s="87" t="s">
        <v>230</v>
      </c>
      <c r="F33" s="87" t="s">
        <v>230</v>
      </c>
      <c r="G33" s="87" t="s">
        <v>230</v>
      </c>
      <c r="H33" s="86">
        <v>1</v>
      </c>
      <c r="I33" s="8"/>
      <c r="J33" s="8"/>
    </row>
    <row r="34" spans="2:10" x14ac:dyDescent="0.35">
      <c r="B34" s="47" t="str">
        <f>IF(Title!$A$15=Title!$C$57,Toggle!A427,Toggle!Q427)</f>
        <v>Количество общественных слушаний и собраний</v>
      </c>
      <c r="C34" s="59" t="str">
        <f>IF(Title!$A$15=Title!$C$57,Toggle!B427,Toggle!R427)</f>
        <v>ед.</v>
      </c>
      <c r="D34" s="78">
        <v>11</v>
      </c>
      <c r="E34" s="78">
        <v>8</v>
      </c>
      <c r="F34" s="78">
        <v>9</v>
      </c>
      <c r="G34" s="78">
        <v>15</v>
      </c>
      <c r="H34" s="78">
        <v>27</v>
      </c>
      <c r="I34" s="8"/>
      <c r="J34" s="8"/>
    </row>
    <row r="35" spans="2:10" x14ac:dyDescent="0.35">
      <c r="B35" s="47" t="str">
        <f>IF(Title!$A$15=Title!$C$57,Toggle!A428,Toggle!Q428)</f>
        <v>Доля активов, по которым проводятся консультации с общественностью</v>
      </c>
      <c r="C35" s="109" t="str">
        <f>IF(Title!$A$15=Title!$C$57,Toggle!B428,Toggle!R428)</f>
        <v>%</v>
      </c>
      <c r="D35" s="214">
        <v>1</v>
      </c>
      <c r="E35" s="214">
        <v>1</v>
      </c>
      <c r="F35" s="214">
        <v>1</v>
      </c>
      <c r="G35" s="214">
        <v>1</v>
      </c>
      <c r="H35" s="214">
        <v>1</v>
      </c>
      <c r="I35" s="5"/>
      <c r="J35" s="5"/>
    </row>
    <row r="36" spans="2:10" x14ac:dyDescent="0.35">
      <c r="B36" s="47" t="str">
        <f>IF(Title!$A$15=Title!$C$57,Toggle!A429,Toggle!Q429)</f>
        <v>Общее количество текущих производственных активов</v>
      </c>
      <c r="C36" s="109" t="str">
        <f>IF(Title!$A$15=Title!$C$57,Toggle!B429,Toggle!R429)</f>
        <v>ед.</v>
      </c>
      <c r="D36" s="254">
        <v>2</v>
      </c>
      <c r="E36" s="254">
        <v>5</v>
      </c>
      <c r="F36" s="254">
        <v>5</v>
      </c>
      <c r="G36" s="254">
        <v>5</v>
      </c>
      <c r="H36" s="254">
        <v>5</v>
      </c>
      <c r="I36" s="5"/>
      <c r="J36" s="5"/>
    </row>
    <row r="37" spans="2:10" x14ac:dyDescent="0.35">
      <c r="B37" s="47" t="str">
        <f>IF(Title!$A$15=Title!$C$57,Toggle!A430,Toggle!Q430)</f>
        <v>Доля проектов развития, в которых проводятся консультации с общественностью</v>
      </c>
      <c r="C37" s="109" t="str">
        <f>IF(Title!$A$15=Title!$C$57,Toggle!B430,Toggle!R430)</f>
        <v>%</v>
      </c>
      <c r="D37" s="214">
        <v>1</v>
      </c>
      <c r="E37" s="214">
        <v>1</v>
      </c>
      <c r="F37" s="214">
        <v>1</v>
      </c>
      <c r="G37" s="214">
        <v>1</v>
      </c>
      <c r="H37" s="214">
        <v>1</v>
      </c>
      <c r="I37" s="5"/>
      <c r="J37" s="5"/>
    </row>
    <row r="38" spans="2:10" x14ac:dyDescent="0.35">
      <c r="I38" s="8"/>
      <c r="J38" s="8"/>
    </row>
    <row r="40" spans="2:10" x14ac:dyDescent="0.35">
      <c r="I40" s="5"/>
      <c r="J40" s="5"/>
    </row>
    <row r="41" spans="2:10" x14ac:dyDescent="0.35">
      <c r="I41" s="8"/>
      <c r="J41" s="8"/>
    </row>
    <row r="42" spans="2:10" x14ac:dyDescent="0.35">
      <c r="I42" s="8"/>
      <c r="J42" s="8"/>
    </row>
    <row r="43" spans="2:10" x14ac:dyDescent="0.35">
      <c r="I43" s="8"/>
      <c r="J43" s="8"/>
    </row>
    <row r="44" spans="2:10" x14ac:dyDescent="0.35">
      <c r="I44" s="8"/>
      <c r="J44" s="8"/>
    </row>
    <row r="45" spans="2:10" x14ac:dyDescent="0.35">
      <c r="I45" s="8"/>
      <c r="J45" s="8"/>
    </row>
    <row r="46" spans="2:10" x14ac:dyDescent="0.35">
      <c r="I46" s="8"/>
      <c r="J46" s="8"/>
    </row>
    <row r="47" spans="2:10" x14ac:dyDescent="0.35">
      <c r="I47" s="5"/>
      <c r="J47" s="5"/>
    </row>
    <row r="48" spans="2:10" x14ac:dyDescent="0.35">
      <c r="I48" s="8"/>
      <c r="J48" s="8"/>
    </row>
    <row r="49" spans="9:10" x14ac:dyDescent="0.35">
      <c r="I49" s="8"/>
      <c r="J49" s="8"/>
    </row>
    <row r="50" spans="9:10" x14ac:dyDescent="0.35">
      <c r="I50" s="8"/>
      <c r="J50" s="8"/>
    </row>
    <row r="51" spans="9:10" x14ac:dyDescent="0.35">
      <c r="I51" s="8"/>
      <c r="J51" s="8"/>
    </row>
    <row r="57" spans="9:10" x14ac:dyDescent="0.35">
      <c r="I57" s="5"/>
      <c r="J57" s="5"/>
    </row>
    <row r="58" spans="9:10" x14ac:dyDescent="0.35">
      <c r="I58" s="8"/>
      <c r="J58" s="8"/>
    </row>
    <row r="59" spans="9:10" x14ac:dyDescent="0.35">
      <c r="I59" s="8"/>
      <c r="J59" s="8"/>
    </row>
    <row r="61" spans="9:10" x14ac:dyDescent="0.35">
      <c r="I61" s="5"/>
      <c r="J61" s="5"/>
    </row>
    <row r="62" spans="9:10" x14ac:dyDescent="0.35">
      <c r="I62" s="8"/>
      <c r="J62" s="8"/>
    </row>
    <row r="63" spans="9:10" x14ac:dyDescent="0.35">
      <c r="I63" s="8"/>
      <c r="J63" s="8"/>
    </row>
    <row r="64" spans="9:10" x14ac:dyDescent="0.35">
      <c r="I64" s="8"/>
      <c r="J64" s="8"/>
    </row>
    <row r="66" spans="9:10" x14ac:dyDescent="0.35">
      <c r="I66" s="5"/>
      <c r="J66" s="5"/>
    </row>
    <row r="67" spans="9:10" x14ac:dyDescent="0.35">
      <c r="I67" s="8"/>
      <c r="J67" s="8"/>
    </row>
    <row r="68" spans="9:10" x14ac:dyDescent="0.35">
      <c r="I68" s="8"/>
      <c r="J68" s="8"/>
    </row>
    <row r="69" spans="9:10" x14ac:dyDescent="0.35">
      <c r="I69" s="8"/>
      <c r="J69" s="8"/>
    </row>
    <row r="70" spans="9:10" x14ac:dyDescent="0.35">
      <c r="I70" s="8"/>
      <c r="J70" s="8"/>
    </row>
    <row r="71" spans="9:10" x14ac:dyDescent="0.35">
      <c r="I71" s="8"/>
      <c r="J71" s="8"/>
    </row>
    <row r="72" spans="9:10" x14ac:dyDescent="0.35">
      <c r="I72" s="8"/>
      <c r="J72" s="8"/>
    </row>
    <row r="73" spans="9:10" ht="14.5" customHeight="1" x14ac:dyDescent="0.35">
      <c r="I73" s="8"/>
      <c r="J73" s="8"/>
    </row>
    <row r="74" spans="9:10" x14ac:dyDescent="0.35">
      <c r="I74" s="8"/>
      <c r="J74" s="8"/>
    </row>
    <row r="75" spans="9:10" x14ac:dyDescent="0.35">
      <c r="I75" s="8"/>
      <c r="J75" s="8"/>
    </row>
    <row r="76" spans="9:10" x14ac:dyDescent="0.35">
      <c r="I76" s="8"/>
      <c r="J76" s="8"/>
    </row>
    <row r="77" spans="9:10" x14ac:dyDescent="0.35">
      <c r="I77" s="8"/>
      <c r="J77" s="8"/>
    </row>
    <row r="78" spans="9:10" x14ac:dyDescent="0.35">
      <c r="I78" s="8"/>
      <c r="J78" s="8"/>
    </row>
    <row r="79" spans="9:10" x14ac:dyDescent="0.35">
      <c r="I79" s="5"/>
      <c r="J79" s="5"/>
    </row>
    <row r="80" spans="9:10" x14ac:dyDescent="0.35">
      <c r="I80" s="8"/>
      <c r="J80" s="8"/>
    </row>
    <row r="88" spans="9:10" x14ac:dyDescent="0.35">
      <c r="I88" s="5"/>
      <c r="J88" s="5"/>
    </row>
    <row r="89" spans="9:10" x14ac:dyDescent="0.35">
      <c r="I89" s="5"/>
      <c r="J89" s="5"/>
    </row>
    <row r="90" spans="9:10" x14ac:dyDescent="0.35">
      <c r="I90" s="8"/>
      <c r="J90" s="8"/>
    </row>
    <row r="91" spans="9:10" x14ac:dyDescent="0.35">
      <c r="I91" s="8"/>
      <c r="J91" s="8"/>
    </row>
    <row r="92" spans="9:10" x14ac:dyDescent="0.35">
      <c r="I92" s="8"/>
      <c r="J92" s="8"/>
    </row>
    <row r="93" spans="9:10" x14ac:dyDescent="0.35">
      <c r="I93" s="8"/>
      <c r="J93"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636A-59B4-4C00-BE06-94D64BCA7659}">
  <sheetPr>
    <tabColor theme="8" tint="0.59999389629810485"/>
  </sheetPr>
  <dimension ref="B2:H73"/>
  <sheetViews>
    <sheetView showGridLines="0"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RowHeight="14.5" x14ac:dyDescent="0.35"/>
  <cols>
    <col min="1" max="1" width="2.54296875" customWidth="1"/>
    <col min="2" max="2" width="63.1796875" customWidth="1"/>
    <col min="4" max="4" width="10.1796875" customWidth="1"/>
    <col min="5" max="7" width="13.1796875" customWidth="1"/>
    <col min="8" max="8" width="14.26953125" customWidth="1"/>
    <col min="9" max="9" width="2.453125" customWidth="1"/>
  </cols>
  <sheetData>
    <row r="2" spans="2:8" s="2" customFormat="1" ht="15.5" x14ac:dyDescent="0.3">
      <c r="B2" s="29" t="str">
        <f>IF(Title!$A$15=Title!$C$57,Toggle!A433,Toggle!Q433)</f>
        <v>Корпоративное управление и этика</v>
      </c>
      <c r="C2" s="26"/>
      <c r="D2" s="27"/>
      <c r="E2" s="27"/>
      <c r="F2" s="27"/>
      <c r="G2" s="27"/>
      <c r="H2" s="27"/>
    </row>
    <row r="3" spans="2:8" ht="15" thickBot="1" x14ac:dyDescent="0.4"/>
    <row r="4" spans="2:8" s="4" customFormat="1" thickBot="1" x14ac:dyDescent="0.4">
      <c r="B4" s="34"/>
      <c r="C4" s="35" t="str">
        <f>IF(Title!$A$15=Title!$C$57,Toggle!B435,Toggle!R435)</f>
        <v>ЕИ</v>
      </c>
      <c r="D4" s="35">
        <v>2019</v>
      </c>
      <c r="E4" s="35">
        <v>2020</v>
      </c>
      <c r="F4" s="35">
        <v>2021</v>
      </c>
      <c r="G4" s="35">
        <v>2022</v>
      </c>
      <c r="H4" s="35">
        <v>2023</v>
      </c>
    </row>
    <row r="6" spans="2:8" s="5" customFormat="1" ht="14" x14ac:dyDescent="0.35">
      <c r="B6" s="36" t="str">
        <f>IF(Title!$A$15=Title!$C$57,Toggle!A437,Toggle!Q437)</f>
        <v xml:space="preserve">Состав и независимость Совета директоров </v>
      </c>
      <c r="C6" s="37"/>
      <c r="D6" s="37"/>
      <c r="E6" s="37"/>
      <c r="F6" s="37"/>
      <c r="G6" s="39"/>
      <c r="H6" s="39" t="s">
        <v>158</v>
      </c>
    </row>
    <row r="7" spans="2:8" s="8" customFormat="1" x14ac:dyDescent="0.35">
      <c r="B7" s="47" t="str">
        <f>IF(Title!$A$15=Title!$C$57,Toggle!A438,Toggle!Q438)</f>
        <v>Председатель Совета</v>
      </c>
      <c r="C7" s="43" t="str">
        <f>IF(Title!$A$15=Title!$C$57,Toggle!B438,Toggle!R438)</f>
        <v>чел.</v>
      </c>
      <c r="D7" s="255">
        <v>1</v>
      </c>
      <c r="E7" s="255">
        <v>1</v>
      </c>
      <c r="F7" s="255">
        <v>1</v>
      </c>
      <c r="G7" s="255">
        <v>1</v>
      </c>
      <c r="H7" s="255">
        <v>1</v>
      </c>
    </row>
    <row r="8" spans="2:8" s="8" customFormat="1" x14ac:dyDescent="0.35">
      <c r="B8" s="47" t="str">
        <f>IF(Title!$A$15=Title!$C$57,Toggle!A439,Toggle!Q439)</f>
        <v>Независимость Председателя Совета на момент назначения</v>
      </c>
      <c r="C8" s="43" t="str">
        <f>IF(Title!$A$15=Title!$C$57,Toggle!B439,Toggle!R439)</f>
        <v>да/нет</v>
      </c>
      <c r="D8" s="87" t="str">
        <f>IF(Title!$A$15=Title!$C$57,Toggle!C439,Toggle!S439)</f>
        <v>нет</v>
      </c>
      <c r="E8" s="87" t="str">
        <f>IF(Title!$A$15=Title!$C$57,Toggle!D439,Toggle!T439)</f>
        <v>нет</v>
      </c>
      <c r="F8" s="87" t="str">
        <f>IF(Title!$A$15=Title!$C$57,Toggle!E439,Toggle!U439)</f>
        <v>нет</v>
      </c>
      <c r="G8" s="87" t="str">
        <f>IF(Title!$A$15=Title!$C$57,Toggle!F439,Toggle!V439)</f>
        <v>нет</v>
      </c>
      <c r="H8" s="87" t="str">
        <f>IF(Title!$A$15=Title!$C$57,Toggle!G439,Toggle!W439)</f>
        <v>нет</v>
      </c>
    </row>
    <row r="9" spans="2:8" s="8" customFormat="1" x14ac:dyDescent="0.35">
      <c r="B9" s="47" t="str">
        <f>IF(Title!$A$15=Title!$C$57,Toggle!A440,Toggle!Q440)</f>
        <v xml:space="preserve">Независимые директора, не являющиеся исполнительными лицами Компании </v>
      </c>
      <c r="C9" s="43" t="str">
        <f>IF(Title!$A$15=Title!$C$57,Toggle!B440,Toggle!R440)</f>
        <v>чел.</v>
      </c>
      <c r="D9" s="78">
        <v>2</v>
      </c>
      <c r="E9" s="78">
        <v>2</v>
      </c>
      <c r="F9" s="78">
        <v>2</v>
      </c>
      <c r="G9" s="78">
        <v>2</v>
      </c>
      <c r="H9" s="78">
        <v>2</v>
      </c>
    </row>
    <row r="10" spans="2:8" s="8" customFormat="1" x14ac:dyDescent="0.35">
      <c r="B10" s="47" t="str">
        <f>IF(Title!$A$15=Title!$C$57,Toggle!A441,Toggle!Q441)</f>
        <v>Директора, не являющиеся исполнительными лицами Компании</v>
      </c>
      <c r="C10" s="43" t="str">
        <f>IF(Title!$A$15=Title!$C$57,Toggle!B441,Toggle!R441)</f>
        <v>чел.</v>
      </c>
      <c r="D10" s="78">
        <v>1</v>
      </c>
      <c r="E10" s="78">
        <v>1</v>
      </c>
      <c r="F10" s="78">
        <v>1</v>
      </c>
      <c r="G10" s="78">
        <v>1</v>
      </c>
      <c r="H10" s="78">
        <v>1</v>
      </c>
    </row>
    <row r="11" spans="2:8" s="8" customFormat="1" x14ac:dyDescent="0.35">
      <c r="B11" s="47" t="str">
        <f>IF(Title!$A$15=Title!$C$57,Toggle!A442,Toggle!Q442)</f>
        <v>Директора, имеющие исполнительные полномочия</v>
      </c>
      <c r="C11" s="43" t="str">
        <f>IF(Title!$A$15=Title!$C$57,Toggle!B442,Toggle!R442)</f>
        <v>чел.</v>
      </c>
      <c r="D11" s="78">
        <v>1</v>
      </c>
      <c r="E11" s="78">
        <v>1</v>
      </c>
      <c r="F11" s="78">
        <v>1</v>
      </c>
      <c r="G11" s="78">
        <v>1</v>
      </c>
      <c r="H11" s="78">
        <v>1</v>
      </c>
    </row>
    <row r="12" spans="2:8" s="8" customFormat="1" x14ac:dyDescent="0.35">
      <c r="B12" s="47" t="str">
        <f>IF(Title!$A$15=Title!$C$57,Toggle!A443,Toggle!Q443)</f>
        <v>Всего</v>
      </c>
      <c r="C12" s="43" t="str">
        <f>IF(Title!$A$15=Title!$C$57,Toggle!B443,Toggle!R443)</f>
        <v>чел.</v>
      </c>
      <c r="D12" s="78">
        <v>4</v>
      </c>
      <c r="E12" s="78">
        <v>4</v>
      </c>
      <c r="F12" s="78">
        <v>4</v>
      </c>
      <c r="G12" s="78">
        <v>4</v>
      </c>
      <c r="H12" s="78">
        <v>4</v>
      </c>
    </row>
    <row r="13" spans="2:8" s="8" customFormat="1" x14ac:dyDescent="0.35">
      <c r="B13" s="47" t="str">
        <f>IF(Title!$A$15=Title!$C$57,Toggle!A444,Toggle!Q444)</f>
        <v>Доля независимых директоров, не являющихся исполнительными лицами Компании</v>
      </c>
      <c r="C13" s="43" t="str">
        <f>IF(Title!$A$15=Title!$C$57,Toggle!B444,Toggle!R444)</f>
        <v>%</v>
      </c>
      <c r="D13" s="86">
        <v>0.5</v>
      </c>
      <c r="E13" s="86">
        <v>0.5</v>
      </c>
      <c r="F13" s="86">
        <v>0.5</v>
      </c>
      <c r="G13" s="86">
        <v>0.5</v>
      </c>
      <c r="H13" s="86">
        <v>0.5</v>
      </c>
    </row>
    <row r="14" spans="2:8" x14ac:dyDescent="0.35">
      <c r="B14" s="47" t="str">
        <f>IF(Title!$A$15=Title!$C$57,Toggle!A445,Toggle!Q445)</f>
        <v>Количество заседаний</v>
      </c>
      <c r="C14" s="60" t="str">
        <f>IF(Title!$A$15=Title!$C$57,Toggle!B445,Toggle!R445)</f>
        <v>кол-во</v>
      </c>
      <c r="D14" s="78">
        <v>31</v>
      </c>
      <c r="E14" s="78">
        <v>28</v>
      </c>
      <c r="F14" s="78">
        <v>24</v>
      </c>
      <c r="G14" s="78">
        <v>19</v>
      </c>
      <c r="H14" s="78">
        <v>20</v>
      </c>
    </row>
    <row r="15" spans="2:8" x14ac:dyDescent="0.35">
      <c r="B15" s="49" t="str">
        <f>IF(Title!$A$15=Title!$C$57,Toggle!A446,Toggle!Q446)</f>
        <v>Средняя посещаемость заседаний совета директоров</v>
      </c>
      <c r="C15" s="43" t="str">
        <f>IF(Title!$A$15=Title!$C$57,Toggle!B446,Toggle!R446)</f>
        <v>%</v>
      </c>
      <c r="D15" s="86">
        <v>1</v>
      </c>
      <c r="E15" s="86">
        <v>1</v>
      </c>
      <c r="F15" s="86">
        <v>1</v>
      </c>
      <c r="G15" s="86">
        <v>1</v>
      </c>
      <c r="H15" s="86">
        <v>1</v>
      </c>
    </row>
    <row r="16" spans="2:8" ht="20" x14ac:dyDescent="0.35">
      <c r="B16" s="47" t="str">
        <f>IF(Title!$A$15=Title!$C$57,Toggle!A447,Toggle!Q447)</f>
        <v>Количество неисполнительных/независимых директоров с четырьмя и менее другими мандатами</v>
      </c>
      <c r="C16" s="60" t="str">
        <f>IF(Title!$A$15=Title!$C$57,Toggle!B447,Toggle!R447)</f>
        <v>кол-во</v>
      </c>
      <c r="D16" s="78">
        <v>2</v>
      </c>
      <c r="E16" s="78">
        <v>2</v>
      </c>
      <c r="F16" s="78">
        <v>2</v>
      </c>
      <c r="G16" s="78">
        <v>2</v>
      </c>
      <c r="H16" s="78">
        <v>2</v>
      </c>
    </row>
    <row r="17" spans="2:8" x14ac:dyDescent="0.35">
      <c r="B17" s="47" t="str">
        <f>IF(Title!$A$15=Title!$C$57,Toggle!A448,Toggle!Q448)</f>
        <v>Доля Совета Директоров из местного сообщества</v>
      </c>
      <c r="C17" s="43" t="str">
        <f>IF(Title!$A$15=Title!$C$57,Toggle!B448,Toggle!R448)</f>
        <v>%</v>
      </c>
      <c r="D17" s="86">
        <v>0.5</v>
      </c>
      <c r="E17" s="86">
        <v>0.5</v>
      </c>
      <c r="F17" s="86">
        <v>0.5</v>
      </c>
      <c r="G17" s="86">
        <v>0.5</v>
      </c>
      <c r="H17" s="86">
        <v>0.5</v>
      </c>
    </row>
    <row r="18" spans="2:8" x14ac:dyDescent="0.35">
      <c r="B18" s="49" t="str">
        <f>IF(Title!$A$15=Title!$C$57,Toggle!A449,Toggle!Q449)</f>
        <v>Женщины</v>
      </c>
      <c r="C18" s="43" t="str">
        <f>IF(Title!$A$15=Title!$C$57,Toggle!B449,Toggle!R449)</f>
        <v>%</v>
      </c>
      <c r="D18" s="86">
        <v>0</v>
      </c>
      <c r="E18" s="86">
        <v>0</v>
      </c>
      <c r="F18" s="86">
        <v>0</v>
      </c>
      <c r="G18" s="86">
        <v>0</v>
      </c>
      <c r="H18" s="86">
        <v>0</v>
      </c>
    </row>
    <row r="19" spans="2:8" x14ac:dyDescent="0.35">
      <c r="B19" s="49" t="str">
        <f>IF(Title!$A$15=Title!$C$57,Toggle!A450,Toggle!Q450)</f>
        <v>Мужчины</v>
      </c>
      <c r="C19" s="43" t="str">
        <f>IF(Title!$A$15=Title!$C$57,Toggle!B450,Toggle!R450)</f>
        <v>%</v>
      </c>
      <c r="D19" s="86">
        <v>0.5</v>
      </c>
      <c r="E19" s="86">
        <v>0.5</v>
      </c>
      <c r="F19" s="86">
        <v>0.5</v>
      </c>
      <c r="G19" s="86">
        <v>0.5</v>
      </c>
      <c r="H19" s="86">
        <v>0.5</v>
      </c>
    </row>
    <row r="20" spans="2:8" x14ac:dyDescent="0.35">
      <c r="D20" s="78"/>
      <c r="E20" s="78"/>
      <c r="F20" s="78"/>
      <c r="G20" s="78"/>
      <c r="H20" s="78"/>
    </row>
    <row r="21" spans="2:8" s="5" customFormat="1" ht="14" x14ac:dyDescent="0.35">
      <c r="B21" s="36" t="str">
        <f>IF(Title!$A$15=Title!$C$57,Toggle!A452,Toggle!Q452)</f>
        <v>Независимость комитетов Совета директоров</v>
      </c>
      <c r="C21" s="37"/>
      <c r="D21" s="241"/>
      <c r="E21" s="241"/>
      <c r="F21" s="241"/>
      <c r="G21" s="242"/>
      <c r="H21" s="242" t="s">
        <v>145</v>
      </c>
    </row>
    <row r="22" spans="2:8" s="8" customFormat="1" x14ac:dyDescent="0.35">
      <c r="B22" s="47" t="str">
        <f>IF(Title!$A$15=Title!$C$57,Toggle!A453,Toggle!Q453)</f>
        <v>Комитет по аудиту</v>
      </c>
      <c r="C22" s="59" t="str">
        <f>IF(Title!$A$15=Title!$C$57,Toggle!B453,Toggle!R453)</f>
        <v>%</v>
      </c>
      <c r="D22" s="214">
        <v>0.67</v>
      </c>
      <c r="E22" s="214">
        <v>0.67</v>
      </c>
      <c r="F22" s="214">
        <v>0.67</v>
      </c>
      <c r="G22" s="214">
        <v>0.67</v>
      </c>
      <c r="H22" s="214">
        <v>0.67</v>
      </c>
    </row>
    <row r="23" spans="2:8" s="8" customFormat="1" x14ac:dyDescent="0.35">
      <c r="B23" s="47" t="str">
        <f>IF(Title!$A$15=Title!$C$57,Toggle!A454,Toggle!Q454)</f>
        <v>Комитет по назначениям и вознаграждениям</v>
      </c>
      <c r="C23" s="59" t="str">
        <f>IF(Title!$A$15=Title!$C$57,Toggle!B454,Toggle!R454)</f>
        <v>%</v>
      </c>
      <c r="D23" s="214">
        <v>0.4</v>
      </c>
      <c r="E23" s="214">
        <v>0.4</v>
      </c>
      <c r="F23" s="214">
        <v>0.4</v>
      </c>
      <c r="G23" s="214">
        <v>0.4</v>
      </c>
      <c r="H23" s="214">
        <v>0.4</v>
      </c>
    </row>
    <row r="24" spans="2:8" s="8" customFormat="1" x14ac:dyDescent="0.35">
      <c r="B24" s="47" t="str">
        <f>IF(Title!$A$15=Title!$C$57,Toggle!A455,Toggle!Q455)</f>
        <v>Комитет по ОТиПБ</v>
      </c>
      <c r="C24" s="59" t="str">
        <f>IF(Title!$A$15=Title!$C$57,Toggle!B455,Toggle!R455)</f>
        <v>%</v>
      </c>
      <c r="D24" s="214">
        <v>0.67</v>
      </c>
      <c r="E24" s="214">
        <v>0.67</v>
      </c>
      <c r="F24" s="214">
        <v>0.67</v>
      </c>
      <c r="G24" s="214">
        <v>0.67</v>
      </c>
      <c r="H24" s="214">
        <v>0.67</v>
      </c>
    </row>
    <row r="25" spans="2:8" s="8" customFormat="1" x14ac:dyDescent="0.35">
      <c r="B25" s="47" t="str">
        <f>IF(Title!$A$15=Title!$C$57,Toggle!A456,Toggle!Q456)</f>
        <v>Комитет по стратегии</v>
      </c>
      <c r="C25" s="59" t="str">
        <f>IF(Title!$A$15=Title!$C$57,Toggle!B456,Toggle!R456)</f>
        <v>%</v>
      </c>
      <c r="D25" s="214">
        <v>0.67</v>
      </c>
      <c r="E25" s="214">
        <v>0.67</v>
      </c>
      <c r="F25" s="214">
        <v>0.67</v>
      </c>
      <c r="G25" s="214">
        <v>0.67</v>
      </c>
      <c r="H25" s="214">
        <v>0.67</v>
      </c>
    </row>
    <row r="26" spans="2:8" x14ac:dyDescent="0.35">
      <c r="D26" s="78"/>
      <c r="E26" s="78"/>
      <c r="F26" s="78"/>
      <c r="G26" s="78"/>
      <c r="H26" s="78"/>
    </row>
    <row r="27" spans="2:8" s="5" customFormat="1" ht="14" x14ac:dyDescent="0.35">
      <c r="B27" s="36" t="str">
        <f>IF(Title!$A$15=Title!$C$57,Toggle!A458,Toggle!Q458)</f>
        <v>Гендерный состав Совета директоров</v>
      </c>
      <c r="C27" s="37"/>
      <c r="D27" s="241"/>
      <c r="E27" s="241"/>
      <c r="F27" s="241"/>
      <c r="G27" s="242"/>
      <c r="H27" s="242" t="s">
        <v>159</v>
      </c>
    </row>
    <row r="28" spans="2:8" s="8" customFormat="1" x14ac:dyDescent="0.35">
      <c r="B28" s="47" t="str">
        <f>IF(Title!$A$15=Title!$C$57,Toggle!A459,Toggle!Q459)</f>
        <v>Женщины</v>
      </c>
      <c r="C28" s="59" t="str">
        <f>IF(Title!$A$15=Title!$C$57,Toggle!B459,Toggle!R459)</f>
        <v>чел.</v>
      </c>
      <c r="D28" s="78"/>
      <c r="E28" s="78">
        <v>0</v>
      </c>
      <c r="F28" s="78">
        <v>0</v>
      </c>
      <c r="G28" s="78">
        <v>0</v>
      </c>
      <c r="H28" s="78">
        <v>0</v>
      </c>
    </row>
    <row r="29" spans="2:8" s="8" customFormat="1" x14ac:dyDescent="0.35">
      <c r="B29" s="47" t="str">
        <f>IF(Title!$A$15=Title!$C$57,Toggle!A460,Toggle!Q460)</f>
        <v>Мужчины</v>
      </c>
      <c r="C29" s="59" t="str">
        <f>IF(Title!$A$15=Title!$C$57,Toggle!B460,Toggle!R460)</f>
        <v>чел.</v>
      </c>
      <c r="D29" s="78">
        <v>4</v>
      </c>
      <c r="E29" s="78">
        <v>4</v>
      </c>
      <c r="F29" s="78">
        <v>4</v>
      </c>
      <c r="G29" s="78">
        <v>4</v>
      </c>
      <c r="H29" s="78">
        <v>4</v>
      </c>
    </row>
    <row r="30" spans="2:8" s="8" customFormat="1" x14ac:dyDescent="0.35">
      <c r="B30" s="47" t="str">
        <f>IF(Title!$A$15=Title!$C$57,Toggle!A461,Toggle!Q461)</f>
        <v>Доля женщин</v>
      </c>
      <c r="C30" s="59" t="str">
        <f>IF(Title!$A$15=Title!$C$57,Toggle!B461,Toggle!R461)</f>
        <v>%</v>
      </c>
      <c r="D30" s="214">
        <v>0</v>
      </c>
      <c r="E30" s="214">
        <v>0</v>
      </c>
      <c r="F30" s="86">
        <v>0</v>
      </c>
      <c r="G30" s="214">
        <v>0</v>
      </c>
      <c r="H30" s="214">
        <v>0</v>
      </c>
    </row>
    <row r="31" spans="2:8" x14ac:dyDescent="0.35">
      <c r="D31" s="165"/>
      <c r="E31" s="165"/>
      <c r="F31" s="165"/>
      <c r="G31" s="165"/>
      <c r="H31" s="165"/>
    </row>
    <row r="32" spans="2:8" s="5" customFormat="1" ht="14" x14ac:dyDescent="0.35">
      <c r="B32" s="36" t="str">
        <f>IF(Title!$A$15=Title!$C$57,Toggle!A463,Toggle!Q463)</f>
        <v>Возраст членов Совета директоров</v>
      </c>
      <c r="C32" s="37"/>
      <c r="D32" s="241"/>
      <c r="E32" s="241"/>
      <c r="F32" s="241"/>
      <c r="G32" s="242"/>
      <c r="H32" s="242" t="s">
        <v>472</v>
      </c>
    </row>
    <row r="33" spans="2:8" s="8" customFormat="1" x14ac:dyDescent="0.35">
      <c r="B33" s="47" t="str">
        <f>IF(Title!$A$15=Title!$C$57,Toggle!A464,Toggle!Q464)</f>
        <v>Младше 30 лет:</v>
      </c>
      <c r="C33" s="59" t="str">
        <f>IF(Title!$A$15=Title!$C$57,Toggle!B464,Toggle!R464)</f>
        <v>чел.</v>
      </c>
      <c r="D33" s="78">
        <v>0</v>
      </c>
      <c r="E33" s="78">
        <v>0</v>
      </c>
      <c r="F33" s="78">
        <v>0</v>
      </c>
      <c r="G33" s="78">
        <v>0</v>
      </c>
      <c r="H33" s="78">
        <v>0</v>
      </c>
    </row>
    <row r="34" spans="2:8" s="8" customFormat="1" x14ac:dyDescent="0.35">
      <c r="B34" s="47" t="str">
        <f>IF(Title!$A$15=Title!$C$57,Toggle!A465,Toggle!Q465)</f>
        <v>От 30 до 50 лет</v>
      </c>
      <c r="C34" s="59" t="str">
        <f>IF(Title!$A$15=Title!$C$57,Toggle!B465,Toggle!R465)</f>
        <v>чел.</v>
      </c>
      <c r="D34" s="78">
        <v>2</v>
      </c>
      <c r="E34" s="78">
        <v>2</v>
      </c>
      <c r="F34" s="78">
        <v>2</v>
      </c>
      <c r="G34" s="78">
        <v>2</v>
      </c>
      <c r="H34" s="78">
        <v>2</v>
      </c>
    </row>
    <row r="35" spans="2:8" s="8" customFormat="1" x14ac:dyDescent="0.35">
      <c r="B35" s="47" t="str">
        <f>IF(Title!$A$15=Title!$C$57,Toggle!A466,Toggle!Q466)</f>
        <v>Старше 50 лет</v>
      </c>
      <c r="C35" s="59" t="str">
        <f>IF(Title!$A$15=Title!$C$57,Toggle!B466,Toggle!R466)</f>
        <v>чел.</v>
      </c>
      <c r="D35" s="78">
        <v>2</v>
      </c>
      <c r="E35" s="78">
        <v>2</v>
      </c>
      <c r="F35" s="78">
        <v>2</v>
      </c>
      <c r="G35" s="78">
        <v>2</v>
      </c>
      <c r="H35" s="78">
        <v>2</v>
      </c>
    </row>
    <row r="36" spans="2:8" x14ac:dyDescent="0.35">
      <c r="D36" s="165"/>
      <c r="E36" s="165"/>
      <c r="F36" s="165"/>
      <c r="G36" s="165"/>
      <c r="H36" s="165"/>
    </row>
    <row r="37" spans="2:8" s="5" customFormat="1" ht="14" x14ac:dyDescent="0.35">
      <c r="B37" s="36" t="str">
        <f>IF(Title!$A$15=Title!$C$57,Toggle!A468,Toggle!Q468)</f>
        <v xml:space="preserve">Срок пребывания в должности </v>
      </c>
      <c r="C37" s="37"/>
      <c r="D37" s="241"/>
      <c r="E37" s="241"/>
      <c r="F37" s="241"/>
      <c r="G37" s="242"/>
      <c r="H37" s="242" t="s">
        <v>145</v>
      </c>
    </row>
    <row r="38" spans="2:8" s="8" customFormat="1" x14ac:dyDescent="0.35">
      <c r="B38" s="47" t="str">
        <f>IF(Title!$A$15=Title!$C$57,Toggle!A469,Toggle!Q469)</f>
        <v xml:space="preserve">меньше, чем 3 года </v>
      </c>
      <c r="C38" s="59" t="str">
        <f>IF(Title!$A$15=Title!$C$57,Toggle!B469,Toggle!R469)</f>
        <v>чел.</v>
      </c>
      <c r="D38" s="78">
        <v>3</v>
      </c>
      <c r="E38" s="78">
        <v>2</v>
      </c>
      <c r="F38" s="78">
        <v>2</v>
      </c>
      <c r="G38" s="78">
        <v>1</v>
      </c>
      <c r="H38" s="78">
        <v>1</v>
      </c>
    </row>
    <row r="39" spans="2:8" s="8" customFormat="1" x14ac:dyDescent="0.35">
      <c r="B39" s="47" t="str">
        <f>IF(Title!$A$15=Title!$C$57,Toggle!A470,Toggle!Q470)</f>
        <v>4-7 лет</v>
      </c>
      <c r="C39" s="59" t="str">
        <f>IF(Title!$A$15=Title!$C$57,Toggle!B470,Toggle!R470)</f>
        <v>чел.</v>
      </c>
      <c r="D39" s="78">
        <v>1</v>
      </c>
      <c r="E39" s="78">
        <v>1</v>
      </c>
      <c r="F39" s="78">
        <v>1</v>
      </c>
      <c r="G39" s="78">
        <v>2</v>
      </c>
      <c r="H39" s="78">
        <v>3</v>
      </c>
    </row>
    <row r="40" spans="2:8" s="8" customFormat="1" x14ac:dyDescent="0.35">
      <c r="B40" s="47" t="str">
        <f>IF(Title!$A$15=Title!$C$57,Toggle!A471,Toggle!Q471)</f>
        <v>8 - больше</v>
      </c>
      <c r="C40" s="59" t="str">
        <f>IF(Title!$A$15=Title!$C$57,Toggle!B471,Toggle!R471)</f>
        <v>чел.</v>
      </c>
      <c r="D40" s="78">
        <v>1</v>
      </c>
      <c r="E40" s="78">
        <v>1</v>
      </c>
      <c r="F40" s="78">
        <v>1</v>
      </c>
      <c r="G40" s="78">
        <v>1</v>
      </c>
      <c r="H40" s="78">
        <v>0</v>
      </c>
    </row>
    <row r="41" spans="2:8" x14ac:dyDescent="0.35">
      <c r="D41" s="165"/>
      <c r="E41" s="165"/>
      <c r="F41" s="165"/>
      <c r="G41" s="165"/>
      <c r="H41" s="165"/>
    </row>
    <row r="42" spans="2:8" s="5" customFormat="1" ht="14" x14ac:dyDescent="0.35">
      <c r="B42" s="36" t="str">
        <f>IF(Title!$A$15=Title!$C$57,Toggle!A473,Toggle!Q473)</f>
        <v xml:space="preserve">Баланс квалификации в Совете директоров </v>
      </c>
      <c r="C42" s="37"/>
      <c r="D42" s="241"/>
      <c r="E42" s="241"/>
      <c r="F42" s="241"/>
      <c r="G42" s="242"/>
      <c r="H42" s="242" t="s">
        <v>145</v>
      </c>
    </row>
    <row r="43" spans="2:8" s="8" customFormat="1" x14ac:dyDescent="0.35">
      <c r="B43" s="47" t="str">
        <f>IF(Title!$A$15=Title!$C$57,Toggle!A474,Toggle!Q474)</f>
        <v>Горное дело</v>
      </c>
      <c r="C43" s="43" t="str">
        <f>IF(Title!$A$15=Title!$C$57,Toggle!B474,Toggle!R474)</f>
        <v>%</v>
      </c>
      <c r="D43" s="214">
        <v>0.75</v>
      </c>
      <c r="E43" s="214">
        <v>0.75</v>
      </c>
      <c r="F43" s="214">
        <v>0.75</v>
      </c>
      <c r="G43" s="214">
        <v>0.75</v>
      </c>
      <c r="H43" s="214">
        <v>0.75</v>
      </c>
    </row>
    <row r="44" spans="2:8" s="8" customFormat="1" x14ac:dyDescent="0.35">
      <c r="B44" s="47" t="str">
        <f>IF(Title!$A$15=Title!$C$57,Toggle!A475,Toggle!Q475)</f>
        <v>Устойчивое развитие</v>
      </c>
      <c r="C44" s="43" t="str">
        <f>IF(Title!$A$15=Title!$C$57,Toggle!B475,Toggle!R475)</f>
        <v>%</v>
      </c>
      <c r="D44" s="214">
        <v>0.75</v>
      </c>
      <c r="E44" s="214">
        <v>0.75</v>
      </c>
      <c r="F44" s="214">
        <v>0.75</v>
      </c>
      <c r="G44" s="214">
        <v>0.75</v>
      </c>
      <c r="H44" s="214">
        <v>0.75</v>
      </c>
    </row>
    <row r="45" spans="2:8" s="8" customFormat="1" x14ac:dyDescent="0.35">
      <c r="B45" s="47" t="str">
        <f>IF(Title!$A$15=Title!$C$57,Toggle!A476,Toggle!Q476)</f>
        <v>Финансы</v>
      </c>
      <c r="C45" s="43" t="str">
        <f>IF(Title!$A$15=Title!$C$57,Toggle!B476,Toggle!R476)</f>
        <v>%</v>
      </c>
      <c r="D45" s="214">
        <v>0.5</v>
      </c>
      <c r="E45" s="214">
        <v>0.5</v>
      </c>
      <c r="F45" s="214">
        <v>0.5</v>
      </c>
      <c r="G45" s="214">
        <v>0.5</v>
      </c>
      <c r="H45" s="214">
        <v>0.5</v>
      </c>
    </row>
    <row r="46" spans="2:8" s="8" customFormat="1" x14ac:dyDescent="0.35">
      <c r="B46" s="47" t="str">
        <f>IF(Title!$A$15=Title!$C$57,Toggle!A477,Toggle!Q477)</f>
        <v>Корпоративное управление</v>
      </c>
      <c r="C46" s="43" t="str">
        <f>IF(Title!$A$15=Title!$C$57,Toggle!B477,Toggle!R477)</f>
        <v>%</v>
      </c>
      <c r="D46" s="214">
        <v>1</v>
      </c>
      <c r="E46" s="214">
        <v>1</v>
      </c>
      <c r="F46" s="214">
        <v>1</v>
      </c>
      <c r="G46" s="214">
        <v>1</v>
      </c>
      <c r="H46" s="214">
        <v>1</v>
      </c>
    </row>
    <row r="47" spans="2:8" s="11" customFormat="1" x14ac:dyDescent="0.35">
      <c r="B47" s="84"/>
      <c r="C47" s="43"/>
      <c r="D47" s="78"/>
      <c r="E47" s="78"/>
      <c r="F47" s="78"/>
      <c r="G47" s="78"/>
      <c r="H47" s="78"/>
    </row>
    <row r="48" spans="2:8" s="5" customFormat="1" ht="14" x14ac:dyDescent="0.35">
      <c r="B48" s="36" t="str">
        <f>IF(Title!$A$15=Title!$C$57,Toggle!A479,Toggle!Q479)</f>
        <v>Правление</v>
      </c>
      <c r="C48" s="37"/>
      <c r="D48" s="241"/>
      <c r="E48" s="241"/>
      <c r="F48" s="241"/>
      <c r="G48" s="242"/>
      <c r="H48" s="242" t="s">
        <v>159</v>
      </c>
    </row>
    <row r="49" spans="2:8" s="8" customFormat="1" x14ac:dyDescent="0.35">
      <c r="B49" s="47" t="str">
        <f>IF(Title!$A$15=Title!$C$57,Toggle!A480,Toggle!Q480)</f>
        <v>Всего</v>
      </c>
      <c r="C49" s="59" t="str">
        <f>IF(Title!$A$15=Title!$C$57,Toggle!B480,Toggle!R480)</f>
        <v>чел.</v>
      </c>
      <c r="D49" s="78">
        <v>3</v>
      </c>
      <c r="E49" s="78">
        <v>3</v>
      </c>
      <c r="F49" s="78">
        <v>5</v>
      </c>
      <c r="G49" s="78">
        <v>5</v>
      </c>
      <c r="H49" s="78">
        <v>5</v>
      </c>
    </row>
    <row r="50" spans="2:8" s="8" customFormat="1" x14ac:dyDescent="0.35">
      <c r="B50" s="49" t="str">
        <f>IF(Title!$A$15=Title!$C$57,Toggle!A481,Toggle!Q481)</f>
        <v>Женщины</v>
      </c>
      <c r="C50" s="59" t="str">
        <f>IF(Title!$A$15=Title!$C$57,Toggle!B481,Toggle!R481)</f>
        <v>%</v>
      </c>
      <c r="D50" s="214">
        <v>0</v>
      </c>
      <c r="E50" s="86">
        <v>0</v>
      </c>
      <c r="F50" s="86">
        <v>0.2</v>
      </c>
      <c r="G50" s="86">
        <v>0.2</v>
      </c>
      <c r="H50" s="86">
        <v>0.2</v>
      </c>
    </row>
    <row r="51" spans="2:8" s="8" customFormat="1" x14ac:dyDescent="0.35">
      <c r="B51" s="49" t="str">
        <f>IF(Title!$A$15=Title!$C$57,Toggle!A482,Toggle!Q482)</f>
        <v>Мужчины</v>
      </c>
      <c r="C51" s="59" t="str">
        <f>IF(Title!$A$15=Title!$C$57,Toggle!B482,Toggle!R482)</f>
        <v>%</v>
      </c>
      <c r="D51" s="86">
        <v>1</v>
      </c>
      <c r="E51" s="86">
        <v>1</v>
      </c>
      <c r="F51" s="86">
        <v>0.8</v>
      </c>
      <c r="G51" s="86">
        <v>0.8</v>
      </c>
      <c r="H51" s="86">
        <v>0.8</v>
      </c>
    </row>
    <row r="52" spans="2:8" x14ac:dyDescent="0.35">
      <c r="D52" s="165"/>
      <c r="E52" s="165"/>
      <c r="F52" s="165"/>
      <c r="G52" s="165"/>
      <c r="H52" s="165"/>
    </row>
    <row r="53" spans="2:8" s="5" customFormat="1" ht="14" x14ac:dyDescent="0.35">
      <c r="B53" s="36" t="str">
        <f>IF(Title!$A$15=Title!$C$57,Toggle!A484,Toggle!Q484)</f>
        <v>Деловая этика</v>
      </c>
      <c r="C53" s="37"/>
      <c r="D53" s="241"/>
      <c r="E53" s="241"/>
      <c r="F53" s="241"/>
      <c r="G53" s="242"/>
      <c r="H53" s="242" t="s">
        <v>473</v>
      </c>
    </row>
    <row r="54" spans="2:8" s="8" customFormat="1" x14ac:dyDescent="0.35">
      <c r="B54" s="47" t="str">
        <f>IF(Title!$A$15=Title!$C$57,Toggle!A485,Toggle!Q485)</f>
        <v>Нарушения Кодекса корпоративной этики</v>
      </c>
      <c r="C54" s="59" t="str">
        <f>IF(Title!$A$15=Title!$C$57,Toggle!B485,Toggle!R485)</f>
        <v>ед.</v>
      </c>
      <c r="D54" s="215" t="s">
        <v>230</v>
      </c>
      <c r="E54" s="78">
        <v>9</v>
      </c>
      <c r="F54" s="78">
        <v>6</v>
      </c>
      <c r="G54" s="78">
        <v>10</v>
      </c>
      <c r="H54" s="78">
        <v>10</v>
      </c>
    </row>
    <row r="55" spans="2:8" s="8" customFormat="1" x14ac:dyDescent="0.35">
      <c r="B55" s="49" t="str">
        <f>IF(Title!$A$15=Title!$C$57,Toggle!A486,Toggle!Q486)</f>
        <v>Случаи коррупции</v>
      </c>
      <c r="C55" s="59" t="str">
        <f>IF(Title!$A$15=Title!$C$57,Toggle!B486,Toggle!R486)</f>
        <v>ед.</v>
      </c>
      <c r="D55" s="215" t="s">
        <v>230</v>
      </c>
      <c r="E55" s="78">
        <v>0</v>
      </c>
      <c r="F55" s="78">
        <v>0</v>
      </c>
      <c r="G55" s="78">
        <v>1</v>
      </c>
      <c r="H55" s="78">
        <v>2</v>
      </c>
    </row>
    <row r="56" spans="2:8" s="8" customFormat="1" x14ac:dyDescent="0.35">
      <c r="B56" s="49" t="str">
        <f>IF(Title!$A$15=Title!$C$57,Toggle!A487,Toggle!Q487)</f>
        <v>Случаи конфликта интересов</v>
      </c>
      <c r="C56" s="59" t="str">
        <f>IF(Title!$A$15=Title!$C$57,Toggle!B487,Toggle!R487)</f>
        <v>ед.</v>
      </c>
      <c r="D56" s="215" t="s">
        <v>230</v>
      </c>
      <c r="E56" s="78">
        <v>3</v>
      </c>
      <c r="F56" s="78">
        <v>3</v>
      </c>
      <c r="G56" s="78">
        <v>0</v>
      </c>
      <c r="H56" s="78">
        <v>1</v>
      </c>
    </row>
    <row r="57" spans="2:8" s="8" customFormat="1" x14ac:dyDescent="0.35">
      <c r="B57" s="49" t="str">
        <f>IF(Title!$A$15=Title!$C$57,Toggle!A488,Toggle!Q488)</f>
        <v>Случаи дискриминации</v>
      </c>
      <c r="C57" s="59" t="str">
        <f>IF(Title!$A$15=Title!$C$57,Toggle!B488,Toggle!R488)</f>
        <v>ед.</v>
      </c>
      <c r="D57" s="215" t="s">
        <v>230</v>
      </c>
      <c r="E57" s="78">
        <v>2</v>
      </c>
      <c r="F57" s="78"/>
      <c r="G57" s="78">
        <v>2</v>
      </c>
      <c r="H57" s="78">
        <v>1</v>
      </c>
    </row>
    <row r="58" spans="2:8" s="8" customFormat="1" x14ac:dyDescent="0.35">
      <c r="B58" s="49" t="str">
        <f>IF(Title!$A$15=Title!$C$57,Toggle!A489,Toggle!Q489)</f>
        <v>Случаи отмывания денег</v>
      </c>
      <c r="C58" s="59" t="str">
        <f>IF(Title!$A$15=Title!$C$57,Toggle!B489,Toggle!R489)</f>
        <v>ед.</v>
      </c>
      <c r="D58" s="215" t="s">
        <v>230</v>
      </c>
      <c r="E58" s="78">
        <v>0</v>
      </c>
      <c r="F58" s="78">
        <v>0</v>
      </c>
      <c r="G58" s="78">
        <v>0</v>
      </c>
      <c r="H58" s="87">
        <v>0</v>
      </c>
    </row>
    <row r="59" spans="2:8" s="8" customFormat="1" ht="20" x14ac:dyDescent="0.35">
      <c r="B59" s="49" t="str">
        <f>IF(Title!$A$15=Title!$C$57,Toggle!A490,Toggle!Q490)</f>
        <v>Случаи разглашения конфиденциальных и персональных данных или нарушений в области защиты персональных данных</v>
      </c>
      <c r="C59" s="59" t="str">
        <f>IF(Title!$A$15=Title!$C$57,Toggle!B490,Toggle!R490)</f>
        <v>ед.</v>
      </c>
      <c r="D59" s="215" t="s">
        <v>230</v>
      </c>
      <c r="E59" s="78">
        <v>0</v>
      </c>
      <c r="F59" s="78">
        <v>2</v>
      </c>
      <c r="G59" s="78">
        <v>3</v>
      </c>
      <c r="H59" s="87">
        <v>0</v>
      </c>
    </row>
    <row r="60" spans="2:8" s="8" customFormat="1" x14ac:dyDescent="0.35">
      <c r="B60" s="328" t="str">
        <f>IF(Title!$A$15=Title!$C$57,Toggle!A491,Toggle!Q491)</f>
        <v>Другие случаи*</v>
      </c>
      <c r="C60" s="59" t="str">
        <f>IF(Title!$A$15=Title!$C$57,Toggle!B491,Toggle!R491)</f>
        <v>ед.</v>
      </c>
      <c r="D60" s="215" t="s">
        <v>230</v>
      </c>
      <c r="E60" s="251">
        <v>4</v>
      </c>
      <c r="F60" s="251">
        <v>1</v>
      </c>
      <c r="G60" s="251">
        <v>4</v>
      </c>
      <c r="H60" s="250">
        <v>6</v>
      </c>
    </row>
    <row r="61" spans="2:8" s="8" customFormat="1" x14ac:dyDescent="0.35">
      <c r="B61" s="47" t="str">
        <f>IF(Title!$A$15=Title!$C$57,Toggle!A492,Toggle!Q492)</f>
        <v>Количество жалоб и обращению по горячей линии</v>
      </c>
      <c r="C61" s="59" t="str">
        <f>IF(Title!$A$15=Title!$C$57,Toggle!B492,Toggle!R492)</f>
        <v>ед.</v>
      </c>
      <c r="D61" s="215" t="s">
        <v>230</v>
      </c>
      <c r="E61" s="145">
        <v>25</v>
      </c>
      <c r="F61" s="145">
        <v>35</v>
      </c>
      <c r="G61" s="145">
        <v>28</v>
      </c>
      <c r="H61" s="78">
        <v>65</v>
      </c>
    </row>
    <row r="62" spans="2:8" s="8" customFormat="1" x14ac:dyDescent="0.35">
      <c r="B62" s="49" t="str">
        <f>IF(Title!$A$15=Title!$C$57,Toggle!A493,Toggle!Q493)</f>
        <v>Не анонимно</v>
      </c>
      <c r="C62" s="59" t="str">
        <f>IF(Title!$A$15=Title!$C$57,Toggle!B493,Toggle!R493)</f>
        <v>ед.</v>
      </c>
      <c r="D62" s="215" t="s">
        <v>230</v>
      </c>
      <c r="E62" s="145">
        <v>6</v>
      </c>
      <c r="F62" s="145">
        <v>2</v>
      </c>
      <c r="G62" s="78"/>
      <c r="H62" s="78">
        <v>7</v>
      </c>
    </row>
    <row r="63" spans="2:8" s="8" customFormat="1" x14ac:dyDescent="0.35">
      <c r="B63" s="49" t="str">
        <f>IF(Title!$A$15=Title!$C$57,Toggle!A494,Toggle!Q494)</f>
        <v>Анонимно</v>
      </c>
      <c r="C63" s="59" t="str">
        <f>IF(Title!$A$15=Title!$C$57,Toggle!B494,Toggle!R494)</f>
        <v>ед.</v>
      </c>
      <c r="D63" s="215" t="s">
        <v>230</v>
      </c>
      <c r="E63" s="145">
        <v>19</v>
      </c>
      <c r="F63" s="145">
        <v>33</v>
      </c>
      <c r="G63" s="78"/>
      <c r="H63" s="78">
        <v>58</v>
      </c>
    </row>
    <row r="64" spans="2:8" s="8" customFormat="1" x14ac:dyDescent="0.35">
      <c r="B64" s="49" t="str">
        <f>IF(Title!$A$15=Title!$C$57,Toggle!A495,Toggle!Q495)</f>
        <v>Не подтверждено</v>
      </c>
      <c r="C64" s="59" t="str">
        <f>IF(Title!$A$15=Title!$C$57,Toggle!B495,Toggle!R495)</f>
        <v>ед.</v>
      </c>
      <c r="D64" s="215" t="s">
        <v>230</v>
      </c>
      <c r="E64" s="146" t="s">
        <v>230</v>
      </c>
      <c r="F64" s="145">
        <v>27</v>
      </c>
      <c r="G64" s="145">
        <v>18</v>
      </c>
      <c r="H64" s="78">
        <v>14</v>
      </c>
    </row>
    <row r="65" spans="2:8" s="8" customFormat="1" x14ac:dyDescent="0.35">
      <c r="B65" s="49" t="str">
        <f>IF(Title!$A$15=Title!$C$57,Toggle!A496,Toggle!Q496)</f>
        <v>Подтверждено</v>
      </c>
      <c r="C65" s="59" t="str">
        <f>IF(Title!$A$15=Title!$C$57,Toggle!B496,Toggle!R496)</f>
        <v>ед.</v>
      </c>
      <c r="D65" s="215" t="s">
        <v>230</v>
      </c>
      <c r="E65" s="146" t="s">
        <v>230</v>
      </c>
      <c r="F65" s="145">
        <v>8</v>
      </c>
      <c r="G65" s="145">
        <v>10</v>
      </c>
      <c r="H65" s="78">
        <v>51</v>
      </c>
    </row>
    <row r="66" spans="2:8" s="8" customFormat="1" x14ac:dyDescent="0.35">
      <c r="B66" s="47"/>
      <c r="C66" s="59"/>
      <c r="D66" s="78"/>
      <c r="E66" s="85"/>
      <c r="F66" s="85"/>
      <c r="G66" s="78"/>
      <c r="H66" s="78"/>
    </row>
    <row r="67" spans="2:8" s="5" customFormat="1" ht="14" x14ac:dyDescent="0.35">
      <c r="B67" s="47" t="str">
        <f>IF(Title!$A$15=Title!$C$57,Toggle!A498,Toggle!Q498)</f>
        <v>Существенные случаи несоблюдения законов и нормативно-правовых актов</v>
      </c>
      <c r="C67" s="109" t="str">
        <f>IF(Title!$A$15=Title!$C$57,Toggle!B498,Toggle!R498)</f>
        <v>ед.</v>
      </c>
      <c r="D67" s="78">
        <v>0</v>
      </c>
      <c r="E67" s="78">
        <v>0</v>
      </c>
      <c r="F67" s="78">
        <v>0</v>
      </c>
      <c r="G67" s="78">
        <v>0</v>
      </c>
      <c r="H67" s="78">
        <v>0</v>
      </c>
    </row>
    <row r="68" spans="2:8" s="8" customFormat="1" x14ac:dyDescent="0.35">
      <c r="B68" s="47" t="str">
        <f>IF(Title!$A$15=Title!$C$57,Toggle!A499,Toggle!Q499)</f>
        <v>Значительные штрафы</v>
      </c>
      <c r="C68" s="59" t="str">
        <f>IF(Title!$A$15=Title!$C$57,Toggle!B499,Toggle!R499)</f>
        <v>тыс. тенге</v>
      </c>
      <c r="D68" s="78">
        <v>0</v>
      </c>
      <c r="E68" s="78">
        <v>0</v>
      </c>
      <c r="F68" s="78">
        <v>0</v>
      </c>
      <c r="G68" s="78">
        <v>0</v>
      </c>
      <c r="H68" s="78">
        <v>0</v>
      </c>
    </row>
    <row r="69" spans="2:8" s="8" customFormat="1" x14ac:dyDescent="0.35">
      <c r="B69" s="47" t="str">
        <f>IF(Title!$A$15=Title!$C$57,Toggle!A500,Toggle!Q500)</f>
        <v>Неденежные санкции</v>
      </c>
      <c r="C69" s="59" t="str">
        <f>IF(Title!$A$15=Title!$C$57,Toggle!B500,Toggle!R500)</f>
        <v>ед.</v>
      </c>
      <c r="D69" s="78">
        <v>0</v>
      </c>
      <c r="E69" s="78">
        <v>0</v>
      </c>
      <c r="F69" s="78">
        <v>0</v>
      </c>
      <c r="G69" s="78">
        <v>0</v>
      </c>
      <c r="H69" s="78">
        <v>0</v>
      </c>
    </row>
    <row r="70" spans="2:8" s="8" customFormat="1" ht="20" x14ac:dyDescent="0.35">
      <c r="B70" s="47" t="str">
        <f>IF(Title!$A$15=Title!$C$57,Toggle!A501,Toggle!Q501)</f>
        <v>Штрафы за несоблюдение законодательства и нормативных требований в отношении предоставления или использования продукции и услуг</v>
      </c>
      <c r="C70" s="59" t="str">
        <f>IF(Title!$A$15=Title!$C$57,Toggle!B501,Toggle!R501)</f>
        <v>тыс. тенге</v>
      </c>
      <c r="D70" s="78">
        <v>0</v>
      </c>
      <c r="E70" s="78">
        <v>0</v>
      </c>
      <c r="F70" s="78">
        <v>0</v>
      </c>
      <c r="G70" s="78">
        <v>0</v>
      </c>
      <c r="H70" s="78">
        <v>0</v>
      </c>
    </row>
    <row r="72" spans="2:8" x14ac:dyDescent="0.35">
      <c r="B72" s="94" t="str">
        <f>IF(Title!$A$15=Title!$C$57,Toggle!A725,Toggle!Q725)</f>
        <v>Примечания</v>
      </c>
    </row>
    <row r="73" spans="2:8" x14ac:dyDescent="0.35">
      <c r="B73" s="94" t="str">
        <f>IF(Title!$A$15=Title!$C$57,Toggle!A726,Toggle!Q726)</f>
        <v>1) Нарушения, связанные с превышением должностных полномочий, экологическим комплаенсом, процедурами закупок и хищением товарно-материальных ценностей.</v>
      </c>
    </row>
  </sheetData>
  <phoneticPr fontId="15"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ACED-EEA0-47E5-880D-7C2C29C02229}">
  <dimension ref="B3:E10"/>
  <sheetViews>
    <sheetView showGridLines="0" zoomScale="55" zoomScaleNormal="55" workbookViewId="0">
      <selection activeCell="B1" sqref="B1"/>
    </sheetView>
  </sheetViews>
  <sheetFormatPr defaultColWidth="8.7265625" defaultRowHeight="14.5" x14ac:dyDescent="0.35"/>
  <cols>
    <col min="1" max="1" width="2" style="12" customWidth="1"/>
    <col min="2" max="2" width="43.54296875" style="12" bestFit="1" customWidth="1"/>
    <col min="3" max="3" width="54.453125" style="12" bestFit="1" customWidth="1"/>
    <col min="4" max="4" width="22.54296875" style="12" customWidth="1"/>
    <col min="5" max="5" width="61.81640625" style="12" customWidth="1"/>
    <col min="6" max="16384" width="8.7265625" style="12"/>
  </cols>
  <sheetData>
    <row r="3" spans="2:5" ht="31" x14ac:dyDescent="0.35">
      <c r="B3" s="70" t="str">
        <f>IF(Title!$A$15=Title!$C$57,Toggle!A715,Toggle!Q715)</f>
        <v>Наименование дочерних предприятий</v>
      </c>
      <c r="C3" s="71" t="str">
        <f>IF(Title!$A$15=Title!$C$57,Toggle!B715,Toggle!R715)</f>
        <v xml:space="preserve">Основная деятельность </v>
      </c>
      <c r="D3" s="71" t="str">
        <f>IF(Title!$A$15=Title!$C$57,Toggle!C715,Toggle!S715)</f>
        <v xml:space="preserve">Доля владения </v>
      </c>
      <c r="E3" s="71" t="str">
        <f>IF(Title!$A$15=Title!$C$57,Toggle!D715,Toggle!T715)</f>
        <v xml:space="preserve">Комментарий </v>
      </c>
    </row>
    <row r="4" spans="2:5" ht="15.5" x14ac:dyDescent="0.35">
      <c r="B4" s="69" t="str">
        <f>IF(Title!$A$15=Title!$C$57,Toggle!A716,Toggle!Q716)</f>
        <v>ТОО "Казахалтын"</v>
      </c>
      <c r="C4" s="68" t="str">
        <f>IF(Title!$A$15=Title!$C$57,Toggle!B716,Toggle!R716)</f>
        <v xml:space="preserve">Добыча и переработка золотосодержащей руды </v>
      </c>
      <c r="D4" s="229">
        <f>IF(Title!$A$15=Title!$C$57,Toggle!C716,Toggle!S716)</f>
        <v>1</v>
      </c>
      <c r="E4" s="69" t="str">
        <f>IF(Title!$A$15=Title!$C$57,Toggle!D716,Toggle!T716)</f>
        <v xml:space="preserve">- </v>
      </c>
    </row>
    <row r="5" spans="2:5" ht="15.5" x14ac:dyDescent="0.35">
      <c r="B5" s="69" t="str">
        <f>IF(Title!$A$15=Title!$C$57,Toggle!A717,Toggle!Q717)</f>
        <v>ТОО "Аксу Technology"</v>
      </c>
      <c r="C5" s="68" t="str">
        <f>IF(Title!$A$15=Title!$C$57,Toggle!B717,Toggle!R717)</f>
        <v xml:space="preserve">Добыча и переработка золотосодержащей руды </v>
      </c>
      <c r="D5" s="229">
        <f>IF(Title!$A$15=Title!$C$57,Toggle!C717,Toggle!S717)</f>
        <v>1</v>
      </c>
      <c r="E5" s="69" t="str">
        <f>IF(Title!$A$15=Title!$C$57,Toggle!D717,Toggle!T717)</f>
        <v xml:space="preserve">- </v>
      </c>
    </row>
    <row r="6" spans="2:5" ht="46.5" x14ac:dyDescent="0.35">
      <c r="B6" s="69" t="str">
        <f>IF(Title!$A$15=Title!$C$57,Toggle!A718,Toggle!Q718)</f>
        <v>ТОО "Казахалтын Technology"</v>
      </c>
      <c r="C6" s="68" t="str">
        <f>IF(Title!$A$15=Title!$C$57,Toggle!B718,Toggle!R718)</f>
        <v xml:space="preserve">Переработка техногенных минеральных образований, образованных в ходе переработки золотосодержащих руд </v>
      </c>
      <c r="D6" s="229">
        <f>IF(Title!$A$15=Title!$C$57,Toggle!C718,Toggle!S718)</f>
        <v>1</v>
      </c>
      <c r="E6" s="69" t="str">
        <f>IF(Title!$A$15=Title!$C$57,Toggle!D718,Toggle!T718)</f>
        <v xml:space="preserve">- </v>
      </c>
    </row>
    <row r="7" spans="2:5" ht="15.5" x14ac:dyDescent="0.35">
      <c r="B7" s="69" t="str">
        <f>IF(Title!$A$15=Title!$C$57,Toggle!A719,Toggle!Q719)</f>
        <v xml:space="preserve">ТОО "Алтыналмас Technology" </v>
      </c>
      <c r="C7" s="68" t="str">
        <f>IF(Title!$A$15=Title!$C$57,Toggle!B719,Toggle!R719)</f>
        <v xml:space="preserve">Переработка золотосодержащей руды </v>
      </c>
      <c r="D7" s="229">
        <f>IF(Title!$A$15=Title!$C$57,Toggle!C719,Toggle!S719)</f>
        <v>1</v>
      </c>
      <c r="E7" s="69" t="str">
        <f>IF(Title!$A$15=Title!$C$57,Toggle!D719,Toggle!T719)</f>
        <v xml:space="preserve">- </v>
      </c>
    </row>
    <row r="8" spans="2:5" ht="46.5" x14ac:dyDescent="0.35">
      <c r="B8" s="69" t="str">
        <f>IF(Title!$A$15=Title!$C$57,Toggle!A720,Toggle!Q720)</f>
        <v>ТОО "AAEngineering Group"</v>
      </c>
      <c r="C8" s="68" t="str">
        <f>IF(Title!$A$15=Title!$C$57,Toggle!B720,Toggle!R720)</f>
        <v xml:space="preserve">Проектирование, строительство и реконструкция промышленных объектов с применением передовых технологий проектного моделирования </v>
      </c>
      <c r="D8" s="229">
        <f>IF(Title!$A$15=Title!$C$57,Toggle!C720,Toggle!S720)</f>
        <v>1</v>
      </c>
      <c r="E8" s="69" t="str">
        <f>IF(Title!$A$15=Title!$C$57,Toggle!D720,Toggle!T720)</f>
        <v xml:space="preserve">Только финансовые, налоговые данные и данные по персоналу </v>
      </c>
    </row>
    <row r="9" spans="2:5" ht="31" x14ac:dyDescent="0.35">
      <c r="B9" s="69" t="str">
        <f>IF(Title!$A$15=Title!$C$57,Toggle!A721,Toggle!Q721)</f>
        <v>ТОО "Алтыналмас торговый дом"</v>
      </c>
      <c r="C9" s="68" t="str">
        <f>IF(Title!$A$15=Title!$C$57,Toggle!B721,Toggle!R721)</f>
        <v xml:space="preserve">Торговля драгоценными металлами и рудами редких металлов </v>
      </c>
      <c r="D9" s="229">
        <f>IF(Title!$A$15=Title!$C$57,Toggle!C721,Toggle!S721)</f>
        <v>1</v>
      </c>
      <c r="E9" s="69" t="str">
        <f>IF(Title!$A$15=Title!$C$57,Toggle!D721,Toggle!T721)</f>
        <v xml:space="preserve">Только финансовые, налоговые данные и данные по персоналу </v>
      </c>
    </row>
    <row r="10" spans="2:5" ht="31" x14ac:dyDescent="0.35">
      <c r="B10" s="69" t="str">
        <f>IF(Title!$A$15=Title!$C$57,Toggle!A722,Toggle!Q722)</f>
        <v xml:space="preserve">АО "Акбакай Голд Ресорсес" </v>
      </c>
      <c r="C10" s="68" t="str">
        <f>IF(Title!$A$15=Title!$C$57,Toggle!B722,Toggle!R722)</f>
        <v xml:space="preserve">Геологоразведка, добыча и переработка руды, реализация драгоценных металлов </v>
      </c>
      <c r="D10" s="229">
        <f>IF(Title!$A$15=Title!$C$57,Toggle!C722,Toggle!S722)</f>
        <v>1</v>
      </c>
      <c r="E10" s="69" t="str">
        <f>IF(Title!$A$15=Title!$C$57,Toggle!D722,Toggle!T722)</f>
        <v xml:space="preserve">-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14469f3-e303-4699-9405-263cd63de36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26FA4253F5B849A406DF369F9AAA65" ma:contentTypeVersion="19" ma:contentTypeDescription="Create a new document." ma:contentTypeScope="" ma:versionID="5c89438a45e61c6d0aa9bef16f7dde05">
  <xsd:schema xmlns:xsd="http://www.w3.org/2001/XMLSchema" xmlns:xs="http://www.w3.org/2001/XMLSchema" xmlns:p="http://schemas.microsoft.com/office/2006/metadata/properties" xmlns:ns1="http://schemas.microsoft.com/sharepoint/v3" xmlns:ns3="0d052a12-d31a-456f-a918-cfa9bdb11add" xmlns:ns4="e14469f3-e303-4699-9405-263cd63de368" targetNamespace="http://schemas.microsoft.com/office/2006/metadata/properties" ma:root="true" ma:fieldsID="6619187254d8ab45ecff8b7e9ca15198" ns1:_="" ns3:_="" ns4:_="">
    <xsd:import namespace="http://schemas.microsoft.com/sharepoint/v3"/>
    <xsd:import namespace="0d052a12-d31a-456f-a918-cfa9bdb11add"/>
    <xsd:import namespace="e14469f3-e303-4699-9405-263cd63de3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052a12-d31a-456f-a918-cfa9bdb11ad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4469f3-e303-4699-9405-263cd63de3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330598-53BD-4A70-8E17-E25B71C713FD}">
  <ds:schemaRefs>
    <ds:schemaRef ds:uri="http://schemas.microsoft.com/sharepoint/v3/contenttype/forms"/>
  </ds:schemaRefs>
</ds:datastoreItem>
</file>

<file path=customXml/itemProps2.xml><?xml version="1.0" encoding="utf-8"?>
<ds:datastoreItem xmlns:ds="http://schemas.openxmlformats.org/officeDocument/2006/customXml" ds:itemID="{D59CB444-A7D9-4DDF-AA87-E64AD08B7D37}">
  <ds:schemaRefs>
    <ds:schemaRef ds:uri="http://schemas.microsoft.com/sharepoint/v3"/>
    <ds:schemaRef ds:uri="http://schemas.openxmlformats.org/package/2006/metadata/core-properties"/>
    <ds:schemaRef ds:uri="http://purl.org/dc/dcmitype/"/>
    <ds:schemaRef ds:uri="e14469f3-e303-4699-9405-263cd63de368"/>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0d052a12-d31a-456f-a918-cfa9bdb11add"/>
    <ds:schemaRef ds:uri="http://purl.org/dc/terms/"/>
  </ds:schemaRefs>
</ds:datastoreItem>
</file>

<file path=customXml/itemProps3.xml><?xml version="1.0" encoding="utf-8"?>
<ds:datastoreItem xmlns:ds="http://schemas.openxmlformats.org/officeDocument/2006/customXml" ds:itemID="{289EE8C3-28F1-4253-967D-D96E118E8F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d052a12-d31a-456f-a918-cfa9bdb11add"/>
    <ds:schemaRef ds:uri="e14469f3-e303-4699-9405-263cd63de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Title</vt:lpstr>
      <vt:lpstr>Environment</vt:lpstr>
      <vt:lpstr>Climate change and energy</vt:lpstr>
      <vt:lpstr>Safety</vt:lpstr>
      <vt:lpstr>Our people</vt:lpstr>
      <vt:lpstr>Socioeconomic development</vt:lpstr>
      <vt:lpstr>Communities</vt:lpstr>
      <vt:lpstr>Corporate governance and ethics</vt:lpstr>
      <vt:lpstr>Reporting perimeter</vt:lpstr>
      <vt:lpstr>Data across projects</vt:lpstr>
      <vt:lpstr>GRI</vt:lpstr>
      <vt:lpstr>Toggle</vt:lpstr>
    </vt:vector>
  </TitlesOfParts>
  <Manager/>
  <Company>PolusGold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Чайчиц Александр Викторович (Aleksandrs Čaičics)</dc:creator>
  <cp:keywords/>
  <dc:description/>
  <cp:lastModifiedBy>Сымбат Мырзахмет</cp:lastModifiedBy>
  <cp:revision/>
  <dcterms:created xsi:type="dcterms:W3CDTF">2020-02-26T15:20:43Z</dcterms:created>
  <dcterms:modified xsi:type="dcterms:W3CDTF">2024-12-18T04:51:27Z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0x0101003726FA4253F5B849A406DF369F9AAA65</vt:lpwstr>
  </property>
</Properties>
</file>